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fe Facturacion\Desktop\"/>
    </mc:Choice>
  </mc:AlternateContent>
  <bookViews>
    <workbookView xWindow="0" yWindow="0" windowWidth="28800" windowHeight="11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2" i="1" l="1"/>
  <c r="I192" i="1"/>
  <c r="H192" i="1"/>
  <c r="G192" i="1"/>
  <c r="J191" i="1"/>
  <c r="I191" i="1"/>
  <c r="H191" i="1"/>
  <c r="G191" i="1"/>
  <c r="J190" i="1"/>
  <c r="I190" i="1"/>
  <c r="H190" i="1"/>
  <c r="G190" i="1"/>
  <c r="J189" i="1"/>
  <c r="I189" i="1"/>
  <c r="H189" i="1"/>
  <c r="G189" i="1"/>
  <c r="J188" i="1"/>
  <c r="I188" i="1"/>
  <c r="H188" i="1"/>
  <c r="G188" i="1"/>
  <c r="J187" i="1"/>
  <c r="I187" i="1"/>
  <c r="H187" i="1"/>
  <c r="G187" i="1"/>
  <c r="J186" i="1"/>
  <c r="I186" i="1"/>
  <c r="H186" i="1"/>
  <c r="G186" i="1"/>
  <c r="J185" i="1"/>
  <c r="I185" i="1"/>
  <c r="H185" i="1"/>
  <c r="G185" i="1"/>
  <c r="J184" i="1"/>
  <c r="I184" i="1"/>
  <c r="H184" i="1"/>
  <c r="G184" i="1"/>
  <c r="J183" i="1"/>
  <c r="I183" i="1"/>
  <c r="H183" i="1"/>
  <c r="G183" i="1"/>
  <c r="J182" i="1"/>
  <c r="I182" i="1"/>
  <c r="H182" i="1"/>
  <c r="G182" i="1"/>
  <c r="J181" i="1"/>
  <c r="I181" i="1"/>
  <c r="H181" i="1"/>
  <c r="G181" i="1"/>
  <c r="J180" i="1"/>
  <c r="I180" i="1"/>
  <c r="H180" i="1"/>
  <c r="G180" i="1"/>
  <c r="J179" i="1"/>
  <c r="I179" i="1"/>
  <c r="H179" i="1"/>
  <c r="G179" i="1"/>
  <c r="J178" i="1"/>
  <c r="I178" i="1"/>
  <c r="H178" i="1"/>
  <c r="G178" i="1"/>
  <c r="J177" i="1"/>
  <c r="I177" i="1"/>
  <c r="H177" i="1"/>
  <c r="G177" i="1"/>
  <c r="J176" i="1"/>
  <c r="I176" i="1"/>
  <c r="H176" i="1"/>
  <c r="G176" i="1"/>
  <c r="J175" i="1"/>
  <c r="I175" i="1"/>
  <c r="H175" i="1"/>
  <c r="G175" i="1"/>
  <c r="J174" i="1"/>
  <c r="I174" i="1"/>
  <c r="H174" i="1"/>
  <c r="G174" i="1"/>
  <c r="J173" i="1"/>
  <c r="I173" i="1"/>
  <c r="H173" i="1"/>
  <c r="G173" i="1"/>
  <c r="J172" i="1"/>
  <c r="I172" i="1"/>
  <c r="H172" i="1"/>
  <c r="G172" i="1"/>
  <c r="J171" i="1"/>
  <c r="I171" i="1"/>
  <c r="H171" i="1"/>
  <c r="G171" i="1"/>
  <c r="J170" i="1"/>
  <c r="I170" i="1"/>
  <c r="H170" i="1"/>
  <c r="G170" i="1"/>
  <c r="J169" i="1"/>
  <c r="I169" i="1"/>
  <c r="H169" i="1"/>
  <c r="G169" i="1"/>
  <c r="J168" i="1"/>
  <c r="I168" i="1"/>
  <c r="H168" i="1"/>
  <c r="G168" i="1"/>
  <c r="J167" i="1"/>
  <c r="I167" i="1"/>
  <c r="H167" i="1"/>
  <c r="G167" i="1"/>
  <c r="J166" i="1"/>
  <c r="I166" i="1"/>
  <c r="H166" i="1"/>
  <c r="G166" i="1"/>
  <c r="J165" i="1"/>
  <c r="I165" i="1"/>
  <c r="H165" i="1"/>
  <c r="G165" i="1"/>
  <c r="J164" i="1"/>
  <c r="I164" i="1"/>
  <c r="H164" i="1"/>
  <c r="G164" i="1"/>
  <c r="J163" i="1"/>
  <c r="I163" i="1"/>
  <c r="H163" i="1"/>
  <c r="G163" i="1"/>
  <c r="J162" i="1"/>
  <c r="I162" i="1"/>
  <c r="H162" i="1"/>
  <c r="G162" i="1"/>
  <c r="J161" i="1"/>
  <c r="I161" i="1"/>
  <c r="H161" i="1"/>
  <c r="G161" i="1"/>
  <c r="J160" i="1"/>
  <c r="I160" i="1"/>
  <c r="H160" i="1"/>
  <c r="G160" i="1"/>
  <c r="J159" i="1"/>
  <c r="I159" i="1"/>
  <c r="H159" i="1"/>
  <c r="G159" i="1"/>
  <c r="J158" i="1"/>
  <c r="I158" i="1"/>
  <c r="H158" i="1"/>
  <c r="G158" i="1"/>
  <c r="J157" i="1"/>
  <c r="I157" i="1"/>
  <c r="H157" i="1"/>
  <c r="G157" i="1"/>
  <c r="J153" i="1"/>
  <c r="I153" i="1"/>
  <c r="H153" i="1"/>
  <c r="G153" i="1"/>
  <c r="J152" i="1"/>
  <c r="I152" i="1"/>
  <c r="H152" i="1"/>
  <c r="G152" i="1"/>
  <c r="J151" i="1"/>
  <c r="I151" i="1"/>
  <c r="H151" i="1"/>
  <c r="G151" i="1"/>
  <c r="J150" i="1"/>
  <c r="I150" i="1"/>
  <c r="H150" i="1"/>
  <c r="G150" i="1"/>
  <c r="J149" i="1"/>
  <c r="I149" i="1"/>
  <c r="H149" i="1"/>
  <c r="G149" i="1"/>
  <c r="J148" i="1"/>
  <c r="I148" i="1"/>
  <c r="H148" i="1"/>
  <c r="G148" i="1"/>
  <c r="J147" i="1"/>
  <c r="I147" i="1"/>
  <c r="H147" i="1"/>
  <c r="G147" i="1"/>
  <c r="J145" i="1"/>
  <c r="I145" i="1"/>
  <c r="H145" i="1"/>
  <c r="G145" i="1"/>
  <c r="J143" i="1"/>
  <c r="I143" i="1"/>
  <c r="H143" i="1"/>
  <c r="G143" i="1"/>
  <c r="J142" i="1"/>
  <c r="I142" i="1"/>
  <c r="H142" i="1"/>
  <c r="G142" i="1"/>
  <c r="J141" i="1"/>
  <c r="I141" i="1"/>
  <c r="H141" i="1"/>
  <c r="G141" i="1"/>
  <c r="J140" i="1"/>
  <c r="I140" i="1"/>
  <c r="H140" i="1"/>
  <c r="G140" i="1"/>
  <c r="J139" i="1"/>
  <c r="I139" i="1"/>
  <c r="H139" i="1"/>
  <c r="G139" i="1"/>
  <c r="J138" i="1"/>
  <c r="I138" i="1"/>
  <c r="H138" i="1"/>
  <c r="G138" i="1"/>
  <c r="J137" i="1"/>
  <c r="I137" i="1"/>
  <c r="H137" i="1"/>
  <c r="G137" i="1"/>
  <c r="J136" i="1"/>
  <c r="I136" i="1"/>
  <c r="H136" i="1"/>
  <c r="G136" i="1"/>
  <c r="J135" i="1"/>
  <c r="I135" i="1"/>
  <c r="H135" i="1"/>
  <c r="G135" i="1"/>
  <c r="J134" i="1"/>
  <c r="I134" i="1"/>
  <c r="H134" i="1"/>
  <c r="G134" i="1"/>
  <c r="J133" i="1"/>
  <c r="I133" i="1"/>
  <c r="H133" i="1"/>
  <c r="G133" i="1"/>
  <c r="J132" i="1"/>
  <c r="I132" i="1"/>
  <c r="H132" i="1"/>
  <c r="G132" i="1"/>
  <c r="J131" i="1"/>
  <c r="I131" i="1"/>
  <c r="H131" i="1"/>
  <c r="G131" i="1"/>
  <c r="J130" i="1"/>
  <c r="I130" i="1"/>
  <c r="H130" i="1"/>
  <c r="G130" i="1"/>
  <c r="J129" i="1"/>
  <c r="I129" i="1"/>
  <c r="H129" i="1"/>
  <c r="G129" i="1"/>
  <c r="J128" i="1"/>
  <c r="I128" i="1"/>
  <c r="H128" i="1"/>
  <c r="G128" i="1"/>
  <c r="J127" i="1"/>
  <c r="I127" i="1"/>
  <c r="H127" i="1"/>
  <c r="G127" i="1"/>
  <c r="J126" i="1"/>
  <c r="I126" i="1"/>
  <c r="H126" i="1"/>
  <c r="G126" i="1"/>
  <c r="J125" i="1"/>
  <c r="I125" i="1"/>
  <c r="H125" i="1"/>
  <c r="G125" i="1"/>
  <c r="J124" i="1"/>
  <c r="I124" i="1"/>
  <c r="H124" i="1"/>
  <c r="G124" i="1"/>
  <c r="J123" i="1"/>
  <c r="I123" i="1"/>
  <c r="H123" i="1"/>
  <c r="G123" i="1"/>
  <c r="J122" i="1"/>
  <c r="I122" i="1"/>
  <c r="H122" i="1"/>
  <c r="G122" i="1"/>
  <c r="J121" i="1"/>
  <c r="I121" i="1"/>
  <c r="H121" i="1"/>
  <c r="G121" i="1"/>
  <c r="J120" i="1"/>
  <c r="I120" i="1"/>
  <c r="H120" i="1"/>
  <c r="G120" i="1"/>
  <c r="J119" i="1"/>
  <c r="I119" i="1"/>
  <c r="H119" i="1"/>
  <c r="G119" i="1"/>
  <c r="J118" i="1"/>
  <c r="I118" i="1"/>
  <c r="H118" i="1"/>
  <c r="G118" i="1"/>
  <c r="J117" i="1"/>
  <c r="I117" i="1"/>
  <c r="H117" i="1"/>
  <c r="G117" i="1"/>
  <c r="J116" i="1"/>
  <c r="I116" i="1"/>
  <c r="H116" i="1"/>
  <c r="G116" i="1"/>
  <c r="J115" i="1"/>
  <c r="I115" i="1"/>
  <c r="H115" i="1"/>
  <c r="G115" i="1"/>
  <c r="J108" i="1"/>
  <c r="J107" i="1"/>
  <c r="J106" i="1"/>
  <c r="I106" i="1"/>
  <c r="H106" i="1"/>
  <c r="G106" i="1"/>
  <c r="J105" i="1"/>
  <c r="I105" i="1"/>
  <c r="H105" i="1"/>
  <c r="G105" i="1"/>
  <c r="J104" i="1"/>
  <c r="I104" i="1"/>
  <c r="H104" i="1"/>
  <c r="G104" i="1"/>
  <c r="J103" i="1"/>
  <c r="I103" i="1"/>
  <c r="H103" i="1"/>
  <c r="G103" i="1"/>
  <c r="J102" i="1"/>
  <c r="I102" i="1"/>
  <c r="H102" i="1"/>
  <c r="G102" i="1"/>
  <c r="J101" i="1"/>
  <c r="I101" i="1"/>
  <c r="H101" i="1"/>
  <c r="G101" i="1"/>
  <c r="J100" i="1"/>
  <c r="I100" i="1"/>
  <c r="H100" i="1"/>
  <c r="G100" i="1"/>
  <c r="J99" i="1"/>
  <c r="I99" i="1"/>
  <c r="H99" i="1"/>
  <c r="G99" i="1"/>
  <c r="J98" i="1"/>
  <c r="I98" i="1"/>
  <c r="H98" i="1"/>
  <c r="G98" i="1"/>
  <c r="J97" i="1"/>
  <c r="I97" i="1"/>
  <c r="H97" i="1"/>
  <c r="G97" i="1"/>
  <c r="J96" i="1"/>
  <c r="I96" i="1"/>
  <c r="H96" i="1"/>
  <c r="G96" i="1"/>
  <c r="J95" i="1"/>
  <c r="I95" i="1"/>
  <c r="H95" i="1"/>
  <c r="G95" i="1"/>
  <c r="J94" i="1"/>
  <c r="I94" i="1"/>
  <c r="H94" i="1"/>
  <c r="G94" i="1"/>
  <c r="J93" i="1"/>
  <c r="I93" i="1"/>
  <c r="H93" i="1"/>
  <c r="G93" i="1"/>
  <c r="J92" i="1"/>
  <c r="I92" i="1"/>
  <c r="H92" i="1"/>
  <c r="G92" i="1"/>
  <c r="J91" i="1"/>
  <c r="I91" i="1"/>
  <c r="H91" i="1"/>
  <c r="G91" i="1"/>
  <c r="J90" i="1"/>
  <c r="I90" i="1"/>
  <c r="H90" i="1"/>
  <c r="G90" i="1"/>
  <c r="J89" i="1"/>
  <c r="I89" i="1"/>
  <c r="H89" i="1"/>
  <c r="G89" i="1"/>
  <c r="J88" i="1"/>
  <c r="I88" i="1"/>
  <c r="H88" i="1"/>
  <c r="G88" i="1"/>
  <c r="J87" i="1"/>
  <c r="I87" i="1"/>
  <c r="H87" i="1"/>
  <c r="G87" i="1"/>
  <c r="J86" i="1"/>
  <c r="I86" i="1"/>
  <c r="H86" i="1"/>
  <c r="G86" i="1"/>
  <c r="J85" i="1"/>
  <c r="I85" i="1"/>
  <c r="H85" i="1"/>
  <c r="G85" i="1"/>
  <c r="J84" i="1"/>
  <c r="I84" i="1"/>
  <c r="H84" i="1"/>
  <c r="G84" i="1"/>
  <c r="J83" i="1"/>
  <c r="I83" i="1"/>
  <c r="H83" i="1"/>
  <c r="G83" i="1"/>
  <c r="J82" i="1"/>
  <c r="I82" i="1"/>
  <c r="H82" i="1"/>
  <c r="G82" i="1"/>
  <c r="J81" i="1"/>
  <c r="I81" i="1"/>
  <c r="H81" i="1"/>
  <c r="G81" i="1"/>
  <c r="J80" i="1"/>
  <c r="I80" i="1"/>
  <c r="H80" i="1"/>
  <c r="G80" i="1"/>
  <c r="J79" i="1"/>
  <c r="I79" i="1"/>
  <c r="H79" i="1"/>
  <c r="G79" i="1"/>
  <c r="J78" i="1"/>
  <c r="I78" i="1"/>
  <c r="H78" i="1"/>
  <c r="G78" i="1"/>
  <c r="J77" i="1"/>
  <c r="I77" i="1"/>
  <c r="H77" i="1"/>
  <c r="G77" i="1"/>
  <c r="J76" i="1"/>
  <c r="I76" i="1"/>
  <c r="H76" i="1"/>
  <c r="G76" i="1"/>
  <c r="J75" i="1"/>
  <c r="I75" i="1"/>
  <c r="H75" i="1"/>
  <c r="G75" i="1"/>
  <c r="J74" i="1"/>
  <c r="I74" i="1"/>
  <c r="H74" i="1"/>
  <c r="G74" i="1"/>
  <c r="J73" i="1"/>
  <c r="I73" i="1"/>
  <c r="H73" i="1"/>
  <c r="G73" i="1"/>
  <c r="J72" i="1"/>
  <c r="I72" i="1"/>
  <c r="H72" i="1"/>
  <c r="G72" i="1"/>
  <c r="J71" i="1"/>
  <c r="I71" i="1"/>
  <c r="H71" i="1"/>
  <c r="G71" i="1"/>
  <c r="J70" i="1"/>
  <c r="I70" i="1"/>
  <c r="H70" i="1"/>
  <c r="G70" i="1"/>
  <c r="J69" i="1"/>
  <c r="I69" i="1"/>
  <c r="H69" i="1"/>
  <c r="G69" i="1"/>
  <c r="J68" i="1"/>
  <c r="I68" i="1"/>
  <c r="H68" i="1"/>
  <c r="G68" i="1"/>
  <c r="J67" i="1"/>
  <c r="I67" i="1"/>
  <c r="H67" i="1"/>
  <c r="G67" i="1"/>
  <c r="J66" i="1"/>
  <c r="I66" i="1"/>
  <c r="H66" i="1"/>
  <c r="G66" i="1"/>
  <c r="J65" i="1"/>
  <c r="I65" i="1"/>
  <c r="H65" i="1"/>
  <c r="G65" i="1"/>
  <c r="J64" i="1"/>
  <c r="I64" i="1"/>
  <c r="H64" i="1"/>
  <c r="G64" i="1"/>
  <c r="J63" i="1"/>
  <c r="I63" i="1"/>
  <c r="H63" i="1"/>
  <c r="G63" i="1"/>
  <c r="J62" i="1"/>
  <c r="I62" i="1"/>
  <c r="H62" i="1"/>
  <c r="G62" i="1"/>
  <c r="J61" i="1"/>
  <c r="I61" i="1"/>
  <c r="H61" i="1"/>
  <c r="G61" i="1"/>
  <c r="J60" i="1"/>
  <c r="I60" i="1"/>
  <c r="H60" i="1"/>
  <c r="G60" i="1"/>
  <c r="J59" i="1"/>
  <c r="I59" i="1"/>
  <c r="H59" i="1"/>
  <c r="G59" i="1"/>
  <c r="J58" i="1"/>
  <c r="I58" i="1"/>
  <c r="H58" i="1"/>
  <c r="G58" i="1"/>
  <c r="J57" i="1"/>
  <c r="I57" i="1"/>
  <c r="H57" i="1"/>
  <c r="G57" i="1"/>
  <c r="J56" i="1"/>
  <c r="I56" i="1"/>
  <c r="H56" i="1"/>
  <c r="G56" i="1"/>
  <c r="J55" i="1"/>
  <c r="I55" i="1"/>
  <c r="H55" i="1"/>
  <c r="G55" i="1"/>
  <c r="J54" i="1"/>
  <c r="I54" i="1"/>
  <c r="H54" i="1"/>
  <c r="G54" i="1"/>
  <c r="J53" i="1"/>
  <c r="I53" i="1"/>
  <c r="H53" i="1"/>
  <c r="G53" i="1"/>
  <c r="J51" i="1"/>
  <c r="I51" i="1"/>
  <c r="H51" i="1"/>
  <c r="G51" i="1"/>
  <c r="J50" i="1"/>
  <c r="I50" i="1"/>
  <c r="H50" i="1"/>
  <c r="G50" i="1"/>
  <c r="J49" i="1"/>
  <c r="I49" i="1"/>
  <c r="H49" i="1"/>
  <c r="G49" i="1"/>
  <c r="J48" i="1"/>
  <c r="I48" i="1"/>
  <c r="H48" i="1"/>
  <c r="G48" i="1"/>
  <c r="J47" i="1"/>
  <c r="I47" i="1"/>
  <c r="H47" i="1"/>
  <c r="G47" i="1"/>
  <c r="J46" i="1"/>
  <c r="I46" i="1"/>
  <c r="H46" i="1"/>
  <c r="G46" i="1"/>
  <c r="J45" i="1"/>
  <c r="I45" i="1"/>
  <c r="H45" i="1"/>
  <c r="G45" i="1"/>
  <c r="J44" i="1"/>
  <c r="I44" i="1"/>
  <c r="H44" i="1"/>
  <c r="G44" i="1"/>
  <c r="J43" i="1"/>
  <c r="I43" i="1"/>
  <c r="H43" i="1"/>
  <c r="G43" i="1"/>
  <c r="J42" i="1"/>
  <c r="I42" i="1"/>
  <c r="H42" i="1"/>
  <c r="G42" i="1"/>
  <c r="J41" i="1"/>
  <c r="I41" i="1"/>
  <c r="H41" i="1"/>
  <c r="G41" i="1"/>
  <c r="J40" i="1"/>
  <c r="I40" i="1"/>
  <c r="H40" i="1"/>
  <c r="G40" i="1"/>
  <c r="J39" i="1"/>
  <c r="I39" i="1"/>
  <c r="H39" i="1"/>
  <c r="G39" i="1"/>
  <c r="J38" i="1"/>
  <c r="I38" i="1"/>
  <c r="H38" i="1"/>
  <c r="G38" i="1"/>
  <c r="J37" i="1"/>
  <c r="I37" i="1"/>
  <c r="H37" i="1"/>
  <c r="G37" i="1"/>
  <c r="J36" i="1"/>
  <c r="I36" i="1"/>
  <c r="H36" i="1"/>
  <c r="G36" i="1"/>
  <c r="J35" i="1"/>
  <c r="I35" i="1"/>
  <c r="G35" i="1"/>
  <c r="J34" i="1"/>
  <c r="I34" i="1"/>
  <c r="H34" i="1"/>
  <c r="G34" i="1"/>
  <c r="J33" i="1"/>
  <c r="I33" i="1"/>
  <c r="H33" i="1"/>
  <c r="G33" i="1"/>
  <c r="J32" i="1"/>
  <c r="I32" i="1"/>
  <c r="H32" i="1"/>
  <c r="G32" i="1"/>
  <c r="J31" i="1"/>
  <c r="I31" i="1"/>
  <c r="H31" i="1"/>
  <c r="G31" i="1"/>
  <c r="J30" i="1"/>
  <c r="I30" i="1"/>
  <c r="H30" i="1"/>
  <c r="G30" i="1"/>
  <c r="J29" i="1"/>
  <c r="I29" i="1"/>
  <c r="H29" i="1"/>
  <c r="G29" i="1"/>
  <c r="J28" i="1"/>
  <c r="I28" i="1"/>
  <c r="H28" i="1"/>
  <c r="G28" i="1"/>
  <c r="J27" i="1"/>
  <c r="I27" i="1"/>
  <c r="H27" i="1"/>
  <c r="G27" i="1"/>
  <c r="J26" i="1"/>
  <c r="I26" i="1"/>
  <c r="H26" i="1"/>
  <c r="G26" i="1"/>
  <c r="J25" i="1"/>
  <c r="I25" i="1"/>
  <c r="H25" i="1"/>
  <c r="G25" i="1"/>
  <c r="J24" i="1"/>
  <c r="I24" i="1"/>
  <c r="H24" i="1"/>
  <c r="G24" i="1"/>
  <c r="J23" i="1"/>
  <c r="I23" i="1"/>
  <c r="H23" i="1"/>
  <c r="G23" i="1"/>
  <c r="J22" i="1"/>
  <c r="I22" i="1"/>
  <c r="H22" i="1"/>
  <c r="G22" i="1"/>
  <c r="J21" i="1"/>
  <c r="I21" i="1"/>
  <c r="H21" i="1"/>
  <c r="G21" i="1"/>
  <c r="J20" i="1"/>
  <c r="I20" i="1"/>
  <c r="H20" i="1"/>
  <c r="G20" i="1"/>
  <c r="J19" i="1"/>
  <c r="I19" i="1"/>
  <c r="H19" i="1"/>
  <c r="G19" i="1"/>
  <c r="J18" i="1"/>
  <c r="I18" i="1"/>
  <c r="H18" i="1"/>
  <c r="G18" i="1"/>
  <c r="J17" i="1"/>
  <c r="I17" i="1"/>
  <c r="H17" i="1"/>
  <c r="G17" i="1"/>
  <c r="J16" i="1"/>
  <c r="I16" i="1"/>
  <c r="H16" i="1"/>
  <c r="G16" i="1"/>
  <c r="J15" i="1"/>
  <c r="I15" i="1"/>
  <c r="H15" i="1"/>
  <c r="G15" i="1"/>
  <c r="J14" i="1"/>
  <c r="I14" i="1"/>
  <c r="H14" i="1"/>
  <c r="G14" i="1"/>
  <c r="J13" i="1"/>
  <c r="I13" i="1"/>
  <c r="H13" i="1"/>
  <c r="G13" i="1"/>
  <c r="J11" i="1"/>
  <c r="I11" i="1"/>
  <c r="H11" i="1"/>
  <c r="G11" i="1"/>
  <c r="K50" i="1" l="1"/>
</calcChain>
</file>

<file path=xl/comments1.xml><?xml version="1.0" encoding="utf-8"?>
<comments xmlns="http://schemas.openxmlformats.org/spreadsheetml/2006/main">
  <authors>
    <author>Diana.Cuadros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</rPr>
          <t>ISS
SOAT
PROPIAS</t>
        </r>
      </text>
    </comment>
  </commentList>
</comments>
</file>

<file path=xl/sharedStrings.xml><?xml version="1.0" encoding="utf-8"?>
<sst xmlns="http://schemas.openxmlformats.org/spreadsheetml/2006/main" count="476" uniqueCount="300">
  <si>
    <t xml:space="preserve">FORMATO </t>
  </si>
  <si>
    <r>
      <t xml:space="preserve">VERSION: </t>
    </r>
    <r>
      <rPr>
        <sz val="12"/>
        <color indexed="8"/>
        <rFont val="Arial Narrow"/>
        <family val="2"/>
      </rPr>
      <t>1</t>
    </r>
  </si>
  <si>
    <r>
      <t xml:space="preserve">CODIGO: </t>
    </r>
    <r>
      <rPr>
        <sz val="12"/>
        <color indexed="8"/>
        <rFont val="Arial Narrow"/>
        <family val="2"/>
      </rPr>
      <t>FC-P02-F01</t>
    </r>
  </si>
  <si>
    <t xml:space="preserve"> COTIZACION TARIFAS DE SERVICIOS</t>
  </si>
  <si>
    <r>
      <t xml:space="preserve">FECHA: </t>
    </r>
    <r>
      <rPr>
        <sz val="12"/>
        <color indexed="8"/>
        <rFont val="Arial Narrow"/>
        <family val="2"/>
      </rPr>
      <t>14/03/2019</t>
    </r>
  </si>
  <si>
    <t xml:space="preserve">NOMBRE DE LA INSTITUCION </t>
  </si>
  <si>
    <t xml:space="preserve">ESE CENTRO DE REHABILITACIO NINTEGRAL DE BOYACA </t>
  </si>
  <si>
    <t>NIT</t>
  </si>
  <si>
    <t>891800982-3</t>
  </si>
  <si>
    <t xml:space="preserve">GERENTE </t>
  </si>
  <si>
    <t>ZULMA CRISTINA MONTAÑA MARTINEZ</t>
  </si>
  <si>
    <t>DIRECCION</t>
  </si>
  <si>
    <t>Kilometro  1 Vía a Soracá</t>
  </si>
  <si>
    <t>CODIGO DE HABILITACION</t>
  </si>
  <si>
    <t>TELEFONO</t>
  </si>
  <si>
    <t>CORREO INSTITUCIONAL</t>
  </si>
  <si>
    <t xml:space="preserve">RESPONSABLE </t>
  </si>
  <si>
    <t>CORREO RESPONSABLE</t>
  </si>
  <si>
    <t>DETALLE SERVICIOS</t>
  </si>
  <si>
    <t>CUPS</t>
  </si>
  <si>
    <t>TARIFA</t>
  </si>
  <si>
    <t>VALOR</t>
  </si>
  <si>
    <t>COMFAMILIAR</t>
  </si>
  <si>
    <t>FAMISANAR</t>
  </si>
  <si>
    <t>POLICIA</t>
  </si>
  <si>
    <t>ACIDO URICO EN SUERO U OTROS FLUIDOS</t>
  </si>
  <si>
    <t>SOAT</t>
  </si>
  <si>
    <t>ACIDO VALPROICO AUTOMATIZADO</t>
  </si>
  <si>
    <t>ALBUMINA EN SUERO U OTROS FLUIDOS</t>
  </si>
  <si>
    <t>AMILASA EN SUERO U OTROS FLUIDOS</t>
  </si>
  <si>
    <t>AMONIO</t>
  </si>
  <si>
    <t>ANFETAMINAS Y METANFETAMINAS SEMICUANTITATIVA MANUAL O SEMIAUTOMATIZADO</t>
  </si>
  <si>
    <t>ANTIBIOGRAMA (DISCO)</t>
  </si>
  <si>
    <t>ANTIESTREPTOLISINA AUTOMATIZADO</t>
  </si>
  <si>
    <t>ANTIGENO ESPECIFICO DE PROSTATA SEMIAUTOMATIZADO O AUTOMATIZADO</t>
  </si>
  <si>
    <t>AZUCARES REDUCTORES EN HECES</t>
  </si>
  <si>
    <t>BACILOSCOPIA COLORACION ACIDO ALCOHOL-RESISTENTE [ZIEHL-NEELSEN]</t>
  </si>
  <si>
    <t>BENZODIACEPINAS CUANTITATIVAS AUTOMATIZADO</t>
  </si>
  <si>
    <t>BILIRRUBINAS DIRECTA</t>
  </si>
  <si>
    <t>BILIRRUBINAS TOTAL</t>
  </si>
  <si>
    <t>CALCIO SEMIAUTOMATIZADO</t>
  </si>
  <si>
    <t>CANNABINOIDES MANUAL O SEMIAUTOMATIZADO</t>
  </si>
  <si>
    <t>CARBAMAZEPINA CUANTITATIVA AUTOMATIZADA</t>
  </si>
  <si>
    <t>CELULAS L.E.</t>
  </si>
  <si>
    <t>CLORO</t>
  </si>
  <si>
    <t>COCAINA O METABOLITOS SEMIAUTOMATIZADO</t>
  </si>
  <si>
    <t>COLESTEROL DE ALTA DENSIDAD</t>
  </si>
  <si>
    <t>COLESTEROL DE BAJA DENSIDAD [LDL] AUTOMATIZADO</t>
  </si>
  <si>
    <t xml:space="preserve">COLESTEROL TOTAL </t>
  </si>
  <si>
    <t>COLORACIÓN GRAM Y LECTURA PARA CUALQUIER MUESTRA</t>
  </si>
  <si>
    <t>COLORACIÓN TINTA CHINA Y LECTURA</t>
  </si>
  <si>
    <t>COPROLÓGICO</t>
  </si>
  <si>
    <t xml:space="preserve">COPROSCÓPICO </t>
  </si>
  <si>
    <t>CREATIN QUINASA [FRACCION MB] SEMIAUTOMATIZADA</t>
  </si>
  <si>
    <t>CREATIN QUINASA TOTAL CK- CPK</t>
  </si>
  <si>
    <t>CREATININA DEPURACIÓN</t>
  </si>
  <si>
    <t>CREATININA EN SUERO U OTROS FLUIDOS</t>
  </si>
  <si>
    <t xml:space="preserve">CUERPOS CETÓNICOS O CETÓNAS EN ORINA </t>
  </si>
  <si>
    <t>CULTIVO PARA MICROORGANISMOS EN CUALQUIER MUESTRA DIFERENTE A MEDULA OSEA, ORINA Y HECES</t>
  </si>
  <si>
    <t>DESHIDROGENASA LACTICA</t>
  </si>
  <si>
    <t>DIMERO D</t>
  </si>
  <si>
    <t>Tarifas propias, la ESE se adhiere a articulo 87 del soat</t>
  </si>
  <si>
    <t>ERITROSEDIMENTACION [VELOCIDAD SEDIMENTACION GLOBULAR - VSG] MANUAL</t>
  </si>
  <si>
    <t>EXAMEN DIRECTO FRESCO DE CUALQUIER MUESTRA</t>
  </si>
  <si>
    <t>EXAMEN DIRECTO PARA HONGOS [KOH]</t>
  </si>
  <si>
    <t>EXTENDIDO DE SANGRE PERIFÉRICA, ESTUDIO DE MORFOLOGÍA</t>
  </si>
  <si>
    <t>FACTOR REUMATOIDEO SEMIAUTOMATIZADO O AUTOMATIZADO</t>
  </si>
  <si>
    <t>FOSFATASA ALCALINA</t>
  </si>
  <si>
    <t>FOSFORO EN SUERO U OTROS FLUIDOS</t>
  </si>
  <si>
    <t>GLUCOSA EN ORINA</t>
  </si>
  <si>
    <t>GLUCOSA EN SUERO U OTRO FLUIDO DIFERENTE A ORINA</t>
  </si>
  <si>
    <t xml:space="preserve">GLUCOSA PRE Y POST CARGA DE GLUCOSA </t>
  </si>
  <si>
    <t>GLUCOSA, CURVA DE TOLERANCIA</t>
  </si>
  <si>
    <t>GONADOTROPINA CORIONICA SUBUNIDAD BETA CUALITATIVA PRUEBA DE EMBARAZO EN ORINA O SUERO</t>
  </si>
  <si>
    <t>GONADOTROPINA CORIONICA SUBUNIDAD BETA SEMIAUTOMATIZADO O AUTOMATIZADO</t>
  </si>
  <si>
    <t>HEMATOCRITO</t>
  </si>
  <si>
    <t>HEMOCLASIFICACION SISTEMA ABO DIRECTA [HEMOCLASIFICACION GLOBULAR] EN TUBO</t>
  </si>
  <si>
    <t>HEMOGLOBINA</t>
  </si>
  <si>
    <t>HEMOGLOBINA GLICOSILADA MANUAL O SEMIAUTOMATIZADA</t>
  </si>
  <si>
    <t>HEMOGRAMA I (HEMOGLOBINA HEMATOCRITO Y LEUCOGRAMA) MANUAL</t>
  </si>
  <si>
    <t>HEMOGRAMA II (HEMOGLOBINA HEMATOCRITO RECUENTO DE ERITROCITOS INDICES ERITROCITARIOS LEUCOGRAMA RECUENTO DE PLAQUETAS E INDICES PLAQUETARIOS) SEMIAUTOMATIZADO</t>
  </si>
  <si>
    <t>HEMOPARASITOS, EXTENDIDO DE GOTA GRUESA</t>
  </si>
  <si>
    <t>Hepatitis B ANTIGENO DE SUPERFICIE [Ag HBs]</t>
  </si>
  <si>
    <t>HORMONA ESTIMULANTE DEL TIROIDES [TSH]</t>
  </si>
  <si>
    <t>LEUCOGRAMA [RECUENTO TOTAL Y DIFERENCIAL]</t>
  </si>
  <si>
    <t>LITIO AUTOMATIZADO</t>
  </si>
  <si>
    <t>NITROGENO UREICO [BUN]</t>
  </si>
  <si>
    <t>OPIACEOS MANUAL</t>
  </si>
  <si>
    <t>POTASIO EN SUERO U OTROS FLUIDOS</t>
  </si>
  <si>
    <t>PROTEINA C REACTIVA ALTA PRECISION AUTOMATIZADO</t>
  </si>
  <si>
    <t>PROTEINA C REACTIVA MANUAL O SEMIAUTOMATIZADO</t>
  </si>
  <si>
    <t>PROTEÍNAS TOTALES EN SUERO Y OTROS FLUIDOS</t>
  </si>
  <si>
    <t>PRUEBA NO TREPONEMICA MANUAL</t>
  </si>
  <si>
    <t>RECUENTO DE PLAQUETAS MANUAL</t>
  </si>
  <si>
    <t>RECUENTO DE RETICULOCITOS METODO MANUAL</t>
  </si>
  <si>
    <t>SANGRE OCULTA EN MATERIA FECAL [GUAYACO O EQUIVALENTE]</t>
  </si>
  <si>
    <t>SODIO EN SUERO U OTROS FLUIDOS</t>
  </si>
  <si>
    <t>TIEMPO DE PROTROMBINA [PT]</t>
  </si>
  <si>
    <t>TIEMPO DE TROMBOPLASTINA PARCIAL [PTT]</t>
  </si>
  <si>
    <t>TIROIDEOS TIROGLOBULÍNICOS ANTICUERPOS SEMIAUTOMATIZADO</t>
  </si>
  <si>
    <t xml:space="preserve">TIROXINA LIBRE [T4L] </t>
  </si>
  <si>
    <t xml:space="preserve">TIROXINA TOTAL [T4] </t>
  </si>
  <si>
    <t>TRANSAMINASA GLUTÁMICO OXALACÉTICA O ASPARTATO AMINO TRANSFERASA [TGO-AST]</t>
  </si>
  <si>
    <t>TRANSAMINASA GLUTÁMICO-PIRÚVICA O ALANINO AMINO TRANSFERASA [TGP-ALT]</t>
  </si>
  <si>
    <t>Treponema pallidum ANTICUERPOS (PRUEBA TREPONEMICA) MANUAL O SEMIAUTOMATIZADA O AUTOMATIZADA</t>
  </si>
  <si>
    <t>TRIGLICÉRIDOS</t>
  </si>
  <si>
    <t>TRIYODOTIRONINA TOTAL [T3]</t>
  </si>
  <si>
    <t>TROPONINA T CUANTITATIVA</t>
  </si>
  <si>
    <t>TROPONINA CUALITATIVA</t>
  </si>
  <si>
    <t>UROANALISIS</t>
  </si>
  <si>
    <t>UROCULTIVO [ANTIBIOGRAMA DE DISCO]</t>
  </si>
  <si>
    <t>Virus de Inmunodeficiencia Humana 1 Y 2 ANTICUERPOS</t>
  </si>
  <si>
    <t>IDENTIFICACION DE OTRO VIRUS (ESPECIFICA) POR PRUEBAS MOLECULARES</t>
  </si>
  <si>
    <t>SARS CoV 2 [COVID-19] ANTIGENO</t>
  </si>
  <si>
    <t>CONSULTA DE PRIMERA VEZ POR FONOAUDIOLOGIA</t>
  </si>
  <si>
    <t xml:space="preserve">TERAPIA FONOAUDIOLOGICA INTEGRAL SOD </t>
  </si>
  <si>
    <t>CONSULTA DE PRIMERA VEZ POR TERAPIA OCUPACIONAL</t>
  </si>
  <si>
    <t>VALORACIÓN INICIAL POR TERAPIA OCUPACIONAL - PLAN INTERDICIPLINARIO (INTERCONSULTA)</t>
  </si>
  <si>
    <t>890413</t>
  </si>
  <si>
    <t>TERAPIA OCUPACIONAL INTEGRAL</t>
  </si>
  <si>
    <t>990209</t>
  </si>
  <si>
    <t>990109</t>
  </si>
  <si>
    <t>938302</t>
  </si>
  <si>
    <t>TERAPIA FÍSICA INTEGRAL</t>
  </si>
  <si>
    <t>CONSULTA DE PRIMERA VEZ POR PSICOLOGIA</t>
  </si>
  <si>
    <t>CONSULTA DE CONTROL O DE SEGUIMIENTO POR PSICOLOGIA</t>
  </si>
  <si>
    <t>VALORACIÓN INICIAL POR PSICOLOGIA (INTERCONSULTA)</t>
  </si>
  <si>
    <t xml:space="preserve">PSICOTERAPIA FAMILIAR POR PSICOLOGIA </t>
  </si>
  <si>
    <t xml:space="preserve">PSICOTERAPIA GRUPAL POR PSICOLOGIA </t>
  </si>
  <si>
    <t xml:space="preserve">PSICOTERAPIA DE PAREJA POR PSICOLOGIA </t>
  </si>
  <si>
    <t xml:space="preserve">PSICOTERAPIA INDIVIDUAL POR PSICOLOGIA </t>
  </si>
  <si>
    <t>CONSULTA DE PRIMERA VEZ POR ESPECIALISTA EN PSIQUIATRIA PEDIATRICA</t>
  </si>
  <si>
    <t>CONSULTA DE CONTROL O DE SEGUIMIENTO POR ESPECIALISTA EN PSIQUIATRIA PEDIATRICA</t>
  </si>
  <si>
    <t>INTERCONSULTA POR ESPECIALISTA EN PSIQUIATRIA PEDIATRICA</t>
  </si>
  <si>
    <t>CONSULTA DE PRIMERA VEZ POR ESPECIALISTA EN PSIQUIATRIA</t>
  </si>
  <si>
    <t>CONSULTA DE CONTROL O DE SEGUIMIENTO POR ESPECIALISTA EN PSIQUIATRIA</t>
  </si>
  <si>
    <t>INTERCONSULTA POR ESPECIALISTA EN PSIQUIATRIA</t>
  </si>
  <si>
    <t>PARTICIPACION EN JUNTA MEDICA, POR MEDICINA ESPECIALIZADA Y CASO (PACIENTE)</t>
  </si>
  <si>
    <t xml:space="preserve">PSICOTERAPIA FAMILIAR POR PSIQUIATRIA </t>
  </si>
  <si>
    <t xml:space="preserve">PSICOTERAPIA GRUPAL POR PSIQUIATRIA </t>
  </si>
  <si>
    <t xml:space="preserve">PSICOTERAPIA DE PAREJA POR PSIQUIATRIA </t>
  </si>
  <si>
    <t xml:space="preserve">PSICOTERAPIA INDIVIDUAL POR PSIQUIATRIA </t>
  </si>
  <si>
    <t xml:space="preserve">CUIDADO (MANEJO)  SEMANAL INTRAHOSPITALARIO POR MEDICINA ESPECIALIZADA </t>
  </si>
  <si>
    <t>CONSULTA DE PRIMERA VEZ POR ESPECIALISTA EN NEUROLOGIA</t>
  </si>
  <si>
    <t>CONSULTA DE CONTROL O DE SEGUIMIENTO POR ESPECIALISTA EN NEUROLOGIA</t>
  </si>
  <si>
    <t>INTERCONSULTA POR ESPECIALISTA EN NEUROLOGIA</t>
  </si>
  <si>
    <t>ELECTROCARDIOGRAMA DE RITMO O DE SUPERFICIE SOD</t>
  </si>
  <si>
    <t>POLISOMNOGRAMA EN TITULACION DE DISPOSITIVO MEDICO</t>
  </si>
  <si>
    <t>Estudio polisomnografico completo [con oximetría]</t>
  </si>
  <si>
    <t>Electromiografía En Cada Extremidad (uno o más Músculos)</t>
  </si>
  <si>
    <t>INYECCION DE MATERIAL MIORELAJANTE (TOXINA BOTULINICA)</t>
  </si>
  <si>
    <t>BLOQUEO PARACERVICAL BILATERAL</t>
  </si>
  <si>
    <t>053106</t>
  </si>
  <si>
    <t xml:space="preserve">BLOQUEO DE UNION MIONEURAL </t>
  </si>
  <si>
    <t>053105</t>
  </si>
  <si>
    <t>BLOQUEO DE NERVIO FRENICO</t>
  </si>
  <si>
    <t>053107</t>
  </si>
  <si>
    <t>CONSULTA DE PRIMERA VEZ POR NUTRICION Y DIETETICA</t>
  </si>
  <si>
    <t>CONSULTA DE CONTROL O DE SEGUIMIENTO POR NUTRICION Y DIETETICA +</t>
  </si>
  <si>
    <t>VALORACIÓN INICIAL DE NUTRICIÓN (INTERCONSULTA)</t>
  </si>
  <si>
    <t xml:space="preserve">CONSULTA DE PRIMERA VEZ POR TRABAJO SOCIAL </t>
  </si>
  <si>
    <t xml:space="preserve">CONSULTA DE CONTROL O DE SEGUIMIENTO POR TRABAJO SOCIAL </t>
  </si>
  <si>
    <t>VALORACIÓN INICIAL DE TRABAJO SOCIAL (INTERCONSULTA)</t>
  </si>
  <si>
    <t>INTERNACIÓN EN UNIDAD DE SALUD MENTAL (INCLUYE CONSUMO DE SUSTANCIAS PSICOACTIVAS) COMPLEJIDAD MEDIANA HABITACIÓN UNIPERSONAL</t>
  </si>
  <si>
    <t>126M01</t>
  </si>
  <si>
    <t>INTERNACIÓN EN UNIDAD DE SALUD MENTAL (INCLUYE CONSUMO DE SUSTANCIAS PSICOACTIVAS) COMPLEJIDAD MEDIANA HABITACIÓN BIPERSONAL</t>
  </si>
  <si>
    <t>126M02</t>
  </si>
  <si>
    <t>NEBULIZACIÓN</t>
  </si>
  <si>
    <t>CONSULTA DE PRIMERA VEZ POR OTRAS ESPECIALIDADES DE PSICOLOGIA (NEUROPSICOLOGIA)</t>
  </si>
  <si>
    <t>CONSULTA DE CONTROL O DE SEGUIMIENTO POR OTRAS ESPECIALIDADES DE PSICOLOGIA (NEUROPSICOLOGIA)</t>
  </si>
  <si>
    <t>INTERCONSULTA POR OTRAS ESPECIALIDADES MEDICAS (NEUROPSICOLOGIA)</t>
  </si>
  <si>
    <t>PRUEBA COGNITIVA (EVALUACION NEUROPSICOLOGICA DE ADULTO)</t>
  </si>
  <si>
    <t>PRUEBA COGNITIVA (EVALUACION NEUROPSICOLOGICA DE NIÑOS)</t>
  </si>
  <si>
    <t>PRUEBA COGNITIVA (EVALUACION NEUROPSICOLOGICA DE ADULTO MAYOR)</t>
  </si>
  <si>
    <t>EVALUACION DEL COMPONENTE COGNITIVO (NEUROPSI)</t>
  </si>
  <si>
    <t>CONCEPTO POR MEDICINA ESPECIALIZADA DE PSIQUIATRIA</t>
  </si>
  <si>
    <t>CONCEPTO POR MEDICINA ESPECIALIZADA DE NEUROLOGIA</t>
  </si>
  <si>
    <t>CONSULTA DE PRIMERA VEZ POR ESPECIALISTA EN NEUROLOGIA PEDIATRICA</t>
  </si>
  <si>
    <t>CONSULTA DE CONTROL 0 DE SEGUIMIENTO POR ESPECIALISTA EN NEUROLOGIA PEDIATRICA</t>
  </si>
  <si>
    <t>INTERCONSULTA POR ESPECIALISTA EN NEUROLOGIA PEDIATRICA</t>
  </si>
  <si>
    <t>TARIFAS AMBULANCIA BASICA</t>
  </si>
  <si>
    <t>TRASLADO ASISTENCIAL BÁSICO TERRESTRE PRIMARIO</t>
  </si>
  <si>
    <t>601T01</t>
  </si>
  <si>
    <t>Tarifas propias la ESE se adhiere a articulo 63 del soat</t>
  </si>
  <si>
    <t>TRASLADO ASISTENCIAL BÁSICO TERRESTRE SECUNDARIO</t>
  </si>
  <si>
    <t>601T02</t>
  </si>
  <si>
    <t>TRASLADO ASISTENCIAL BÁSICO  TUNJA DUITAMA O VISCEVERSA</t>
  </si>
  <si>
    <t>601T0201</t>
  </si>
  <si>
    <t>TRASLADO ASISTENCIAL BÁSICO  TUNJA SOGAMOSO O VISCEVERSA</t>
  </si>
  <si>
    <t>601T0202</t>
  </si>
  <si>
    <t>TRASLADO ASISTENCIAL BÁSICO  TUNJA BOGOTA O VISCEVERSA</t>
  </si>
  <si>
    <t>601T0203</t>
  </si>
  <si>
    <t>TRASLADO ASISTENCIAL BÁSICO  TUNJA BUCARAMANGA O VISCEVERSA</t>
  </si>
  <si>
    <t>601T0204</t>
  </si>
  <si>
    <t>OTRAS CIUDADES: SE FACTURARA POR KILOMETRO RECORRIDO ( A DOS VECES EL KILOMETRAJE EXISTENTE ENTRE LAS DOS CIUDADES</t>
  </si>
  <si>
    <t>HORA ADICIONAL DE ESPERA, PASADAS DOS HORAS DE ESPERA DESDE EL MOMENTO DEL INGRESO, POR HORA O FRACCION</t>
  </si>
  <si>
    <t xml:space="preserve">FIRMA REPRESENTANTE LEGAL </t>
  </si>
  <si>
    <t xml:space="preserve">COMPENSAR </t>
  </si>
  <si>
    <t>mercadeo@cribsaludmental.gov.co</t>
  </si>
  <si>
    <t>MERCADEO</t>
  </si>
  <si>
    <t>126M03</t>
  </si>
  <si>
    <t>0,8</t>
  </si>
  <si>
    <t>0,83</t>
  </si>
  <si>
    <t>0,4</t>
  </si>
  <si>
    <t>1,94</t>
  </si>
  <si>
    <t>1,19</t>
  </si>
  <si>
    <t>1,69</t>
  </si>
  <si>
    <t>0,34</t>
  </si>
  <si>
    <t>0,53</t>
  </si>
  <si>
    <t>0,25</t>
  </si>
  <si>
    <t>0,98</t>
  </si>
  <si>
    <t>1,21</t>
  </si>
  <si>
    <t>1,18</t>
  </si>
  <si>
    <t>2,46</t>
  </si>
  <si>
    <t>1,97</t>
  </si>
  <si>
    <t>0,87</t>
  </si>
  <si>
    <t>3,31</t>
  </si>
  <si>
    <t>0,56</t>
  </si>
  <si>
    <t>1,96</t>
  </si>
  <si>
    <t>2,56</t>
  </si>
  <si>
    <t>2,19</t>
  </si>
  <si>
    <t>2,87</t>
  </si>
  <si>
    <t>0,77</t>
  </si>
  <si>
    <t xml:space="preserve">INTERNACIÓN EN UNIDAD DE SALUD MENTAL (INCLUYE CONSUMO DE SUSTANCIAS PSICOACTIVAS) COMPLEJIDAD MEDIANA HABITACIÓN DE TRES CAMAS </t>
  </si>
  <si>
    <t>REHABILITACION FUNCIONAL DE LA DEFICIENCIA-DISCAPCIDAD TRANSITORIA LEVE (FISICA, SENSORIAL O MENTAL) INCLUYE:INTERVENCION INTER O MULTIDISCIPLINARIA CON ENFASIS EN EDUCACION Y AUTOGESTION CON PARTICIPACION DE UN EQUIPO MINIMO DE DOS TERAPEUTAS Y UN MEDICO ESPECIALISTA EN REHABILITACION)</t>
  </si>
  <si>
    <t>REHABILITACION FUNCIONAL DE LA DEFICIENCIA-DISCAPCIDAD TRANSITORIA MODERADA  (FISICA, SENSORIAL O MENTAL) INCLUYE:INTERVENCION INTER O MULTIDISCIPLINARIA CON ENFASIS EN EDUCACION Y AUTOGESTION CON PARTICIPACION DE UN EQUIPO MINIMO DE DOS TERAPEUTAS Y UN MEDICO ESPECIALISTA EN REHABILITACION)</t>
  </si>
  <si>
    <t>REHABILITACION FUNCIONAL DE LA DEFICIENCIA-DISCAPCIDAD TRANSITORIA SEVERA  (FISICA, SENSORIAL O MENTAL) INCLUYE:INTERVENCION INTER O MULTIDISCIPLINARIA CON ENFASIS EN EDUCACION Y AUTOGESTION CON PARTICIPACION DE UN EQUIPO MINIMO DE DOS TERAPEUTAS Y UN MEDICO ESPECIALISTA EN REHABILITACION)</t>
  </si>
  <si>
    <t>REHABILITACION FUNCIONAL DE LA DEFICIENCIA-DISCAPCIDAD DEFINITIVA LEVE  (FISICA, SENSORIAL O MENTAL) INCLUYE:INTERVENCION INTER O MULTIDISCIPLINARIA CON ENFASIS EN EDUCACION Y AUTOGESTION CON PARTICIPACION DE UN EQUIPO MINIMO DE DOS TERAPEUTAS Y UN MEDICO ESPECIALISTA EN REHABILITACION)</t>
  </si>
  <si>
    <t>REHABILITACION FUNCIONAL DE LA DEFICIENCIA-DISCAPCIDAD DEFINITIVAMODERADA  (FISICA, SENSORIAL O MENTAL) INCLUYE:INTERVENCION INTER O MULTIDISCIPLINARIA CON ENFASIS EN EDUCACION Y AUTOGESTION CON PARTICIPACION DE UN EQUIPO MINIMO DE DOS TERAPEUTAS Y UN MEDICO ESPECIALISTA EN REHABILITACION)</t>
  </si>
  <si>
    <t>REHABILITACION FUNCIONAL DE LA DEFICIENCIA-DISCAPCIDAD DEFINITIVA SEVERA  (FISICA, SENSORIAL O MENTAL) INCLUYE:INTERVENCION INTER O MULTIDISCIPLINARIA CON ENFASIS EN EDUCACION Y AUTOGESTION CON PARTICIPACION DE UN EQUIPO MINIMO DE DOS TERAPEUTAS Y UN MEDICO ESPECIALISTA EN REHABILITACION)</t>
  </si>
  <si>
    <t>ASISTENCIA INTRAHOSPITALARIA  POR TRABAJO SOCIAL (ASESORIA Y ORIENTACION, REHUBICACION EXTRAINSTITUCIONAL DE PACIENTES INTERNADOS EN LOS CASOS CRITICOS IDENTIFICADOS)</t>
  </si>
  <si>
    <t xml:space="preserve">COLORACION ACIDO ALCOHOL RESISTENTE MODIFICADA Y LECTURA </t>
  </si>
  <si>
    <t xml:space="preserve">COLORACION AZUL DE METILENOY LECTURA PARA CUALQUIER MUESTRA </t>
  </si>
  <si>
    <t xml:space="preserve">CREATININA EN SUERO U OTROS FLUIDOS </t>
  </si>
  <si>
    <t xml:space="preserve">BARBITURICOS SEMICUANTITATIVO MANUAL O SEMIAUTOMATIZADO </t>
  </si>
  <si>
    <t xml:space="preserve">BENZODIACEPINAS SEMICUANTITATIVO MANUAL O SEMIAUTOMATIZADO </t>
  </si>
  <si>
    <t xml:space="preserve">ANTIESTREPTOLISINA MANUAL </t>
  </si>
  <si>
    <t>OXIUROS IDENTIFICACION PERIANAL (CINTAADHESIVA O PRUEBA DE GRAHAM)</t>
  </si>
  <si>
    <t>HEMOGLOBINURIA</t>
  </si>
  <si>
    <t>5DS002</t>
  </si>
  <si>
    <t xml:space="preserve">DERECHOS DE SALAS DE CURACIONES O PROCEDIMIENTOS </t>
  </si>
  <si>
    <t xml:space="preserve">OXIGENO GASEOSO / LITRO </t>
  </si>
  <si>
    <t>V03AN0101</t>
  </si>
  <si>
    <t>CONSULTA DE CONTROL POR FONOAUDIOLOGIA</t>
  </si>
  <si>
    <t>890310</t>
  </si>
  <si>
    <t>TERAPIA FONOAUDIOLOGICA PARA PROBLEMAS EVOLUTIVOS Y ADQUIRIDOS DEL LENGUAJE ORAL Y ESCRITO</t>
  </si>
  <si>
    <t>937101</t>
  </si>
  <si>
    <t xml:space="preserve">TERAPIA FONOAUDIOLOGICA DEL HABLA </t>
  </si>
  <si>
    <t>937201</t>
  </si>
  <si>
    <t>TERAPIA FONOAUDIOLOGICA DE LA VOZ</t>
  </si>
  <si>
    <t>937202</t>
  </si>
  <si>
    <t xml:space="preserve">TERAPIA FONOAUDIOLOGICA DE LA DEGLUCION </t>
  </si>
  <si>
    <t>937203</t>
  </si>
  <si>
    <t xml:space="preserve">CONSULTA DE CONTROL POR TERAPIA OCUPACIONAL </t>
  </si>
  <si>
    <t>890313</t>
  </si>
  <si>
    <t>TERAPIA OCUPACIONAL ENTRENAMIENTO FUNCIONAL EN AUTOCUIDADO (ACTIVIDADES BASICAS E INSTRUMENTALES DE LA VIDA)</t>
  </si>
  <si>
    <t>938301</t>
  </si>
  <si>
    <t xml:space="preserve">TERAPIA OCUPACIONAL EN DESEMPEÑO OCUPACIONAL DE JUEGO, OCIO Y ESPARCIMIENTO </t>
  </si>
  <si>
    <t>MODALIDADES CINETICAS DE TERAPIA(ACONDICINAMIENTO FISICO,ENTRENAMIENTO EN HABILIDADES FUNCIONALES:COORDINACION,BALANCE Y EQUILIBRIO CORPORAL,MOVILIZACION-MANIPULACION DE SEGMENTOS CORPORALES EXTENSION  FORZADA DE MIEMBRO, ENTRENAMIENTO EN FLEXIBILIDAD LIBERACION MANUAL DE ADHERENCIAS ARTICULARES, ESTIRAMIENTO DE MUSCULO,TENDON O FASCIA Y TERAPIA VESTICULAR)</t>
  </si>
  <si>
    <t>931101</t>
  </si>
  <si>
    <t>938501</t>
  </si>
  <si>
    <t xml:space="preserve">REHABILITACION PROFESIONAL (VOCACIONAL) FAMILIAR,ESCOLAR O LABORAL </t>
  </si>
  <si>
    <t xml:space="preserve">EDUCACION GRUPAL EN SALUD, POR MEDICO GENERAL </t>
  </si>
  <si>
    <t>990101</t>
  </si>
  <si>
    <t xml:space="preserve">EDUCACION GRUPAL EN SALUD, POR MEDICO ESPECIALISTA </t>
  </si>
  <si>
    <t>990102</t>
  </si>
  <si>
    <t xml:space="preserve">EDUCACION GRUPAL EN SALUD, POR ENFERMERIA </t>
  </si>
  <si>
    <t>990104</t>
  </si>
  <si>
    <t>EDUCACION GRUPAL EN SALUD,POR NUTRICION Y DIETETICA</t>
  </si>
  <si>
    <t>990105</t>
  </si>
  <si>
    <t>EDUCACION GRUPAL EN SALUD, POR PSICOLOGIA</t>
  </si>
  <si>
    <t>990106</t>
  </si>
  <si>
    <t xml:space="preserve">EDUCACION GRUPAL EN SALUD,POR TRABAJO SOCIAL </t>
  </si>
  <si>
    <t>990107</t>
  </si>
  <si>
    <t xml:space="preserve">EDUCACION GRUPAL EN SALUD,POR TERAPIA OCUPACIONAL </t>
  </si>
  <si>
    <t>EDUCACION GRUPAL EN SALUD,POR TERAPIA FONOAUDIOLOGIA</t>
  </si>
  <si>
    <t>990110</t>
  </si>
  <si>
    <t xml:space="preserve">EDUCACION INDIVIDUAL EN SALUD, POR MEDICO GENERAL </t>
  </si>
  <si>
    <t xml:space="preserve">EDUCACION  INDIVIDUAL EN SALUD, POR MEDICO ESPECIALISTA </t>
  </si>
  <si>
    <t xml:space="preserve">EDUCACION  INDIVIDUAL EN SALUD, POR ENFERMERIA </t>
  </si>
  <si>
    <t>EDUCACION  INDIVIDUAL EN SALUD,POR NUTRICION Y DIETETICA</t>
  </si>
  <si>
    <t>EDUCACION  INDIVIDUAL EN SALUD, POR PSICOLOGIA</t>
  </si>
  <si>
    <t xml:space="preserve">EDUCACION  INDIVIDUAL EN SALUD,POR TRABAJO SOCIAL </t>
  </si>
  <si>
    <t xml:space="preserve">EDUCACION  INDIVIDUAL EN SALUD,POR TERAPIA OCUPACIONAL </t>
  </si>
  <si>
    <t>EDUCACION INDIVIDUAL EN SALUD,POR TERAPIA FONOAUDIOLOGIA</t>
  </si>
  <si>
    <t>990201</t>
  </si>
  <si>
    <t>990202</t>
  </si>
  <si>
    <t>990204</t>
  </si>
  <si>
    <t>990205</t>
  </si>
  <si>
    <t>990206</t>
  </si>
  <si>
    <t>990207</t>
  </si>
  <si>
    <t>990210</t>
  </si>
  <si>
    <t xml:space="preserve">SUTURA DE HERIDA UNICA, EN AREA GENERAL </t>
  </si>
  <si>
    <t xml:space="preserve">GLUCOSA PRUEBA RAPIDA X GLUCOMETRO </t>
  </si>
  <si>
    <t xml:space="preserve">DRENAJE DE ABSCESO O HEMATOMA </t>
  </si>
  <si>
    <t>REGISTRO DE OXIMETRIA</t>
  </si>
  <si>
    <t xml:space="preserve">Tarifas definidas RES 1463 DE 2020  </t>
  </si>
  <si>
    <t>DETERMINACION DE ESTADO MENTAL POR OTRAS ESPECIALIDADES DE PSICOLOGIA-NEUROPSICOLOGIA (CONCEPTO)</t>
  </si>
  <si>
    <t>Vitamina B12 (cianocobalamina)</t>
  </si>
  <si>
    <t xml:space="preserve"> info@cribsaludmental.gov.co  - mercadeo@cribsaludmental.gov.co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</si>
</sst>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color indexed="8"/>
      <name val="Arial Narrow"/>
      <family val="2"/>
    </font>
    <font>
      <i/>
      <sz val="12"/>
      <name val="Arial Narrow"/>
      <family val="2"/>
    </font>
    <font>
      <b/>
      <sz val="12"/>
      <name val="Arial Narrow"/>
      <family val="2"/>
    </font>
    <font>
      <u/>
      <sz val="10"/>
      <color theme="10"/>
      <name val="MS Sans Serif"/>
    </font>
    <font>
      <sz val="10"/>
      <name val="Arial"/>
      <family val="2"/>
    </font>
    <font>
      <sz val="10"/>
      <name val="Times New Roman"/>
      <family val="1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sz val="12"/>
      <color rgb="FFFF0000"/>
      <name val="Arial Narrow"/>
      <family val="2"/>
    </font>
    <font>
      <b/>
      <sz val="9"/>
      <color indexed="81"/>
      <name val="Tahoma"/>
      <family val="2"/>
    </font>
    <font>
      <sz val="11"/>
      <name val="Arial Narrow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9" fillId="0" borderId="0"/>
  </cellStyleXfs>
  <cellXfs count="124">
    <xf numFmtId="0" fontId="0" fillId="0" borderId="0" xfId="0"/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164" fontId="2" fillId="3" borderId="0" xfId="1" applyNumberFormat="1" applyFont="1" applyFill="1"/>
    <xf numFmtId="0" fontId="2" fillId="3" borderId="0" xfId="0" applyFont="1" applyFill="1"/>
    <xf numFmtId="0" fontId="6" fillId="3" borderId="0" xfId="0" applyFont="1" applyFill="1"/>
    <xf numFmtId="1" fontId="2" fillId="3" borderId="0" xfId="0" applyNumberFormat="1" applyFont="1" applyFill="1" applyAlignment="1">
      <alignment horizontal="left"/>
    </xf>
    <xf numFmtId="9" fontId="2" fillId="3" borderId="0" xfId="2" applyFont="1" applyFill="1" applyAlignment="1">
      <alignment horizontal="center"/>
    </xf>
    <xf numFmtId="0" fontId="14" fillId="3" borderId="0" xfId="0" applyFont="1" applyFill="1" applyAlignment="1">
      <alignment horizontal="right"/>
    </xf>
    <xf numFmtId="164" fontId="2" fillId="3" borderId="0" xfId="1" applyNumberFormat="1" applyFont="1" applyFill="1" applyAlignment="1">
      <alignment horizontal="center"/>
    </xf>
    <xf numFmtId="0" fontId="6" fillId="3" borderId="1" xfId="4" applyFont="1" applyFill="1" applyBorder="1" applyAlignment="1" applyProtection="1">
      <alignment horizontal="center" vertical="center" wrapText="1"/>
    </xf>
    <xf numFmtId="3" fontId="6" fillId="3" borderId="1" xfId="4" applyNumberFormat="1" applyFont="1" applyFill="1" applyBorder="1" applyAlignment="1" applyProtection="1">
      <alignment horizontal="center" vertical="center" wrapText="1"/>
    </xf>
    <xf numFmtId="164" fontId="6" fillId="3" borderId="1" xfId="1" applyNumberFormat="1" applyFont="1" applyFill="1" applyBorder="1" applyAlignment="1">
      <alignment horizontal="center" wrapText="1"/>
    </xf>
    <xf numFmtId="164" fontId="6" fillId="3" borderId="1" xfId="1" applyNumberFormat="1" applyFont="1" applyFill="1" applyBorder="1"/>
    <xf numFmtId="0" fontId="6" fillId="3" borderId="1" xfId="0" applyFont="1" applyFill="1" applyBorder="1"/>
    <xf numFmtId="0" fontId="15" fillId="3" borderId="0" xfId="0" applyFont="1" applyFill="1" applyAlignment="1">
      <alignment horizontal="right"/>
    </xf>
    <xf numFmtId="0" fontId="2" fillId="3" borderId="1" xfId="5" applyNumberFormat="1" applyFont="1" applyFill="1" applyBorder="1" applyAlignment="1">
      <alignment horizontal="center" vertical="center" wrapText="1"/>
    </xf>
    <xf numFmtId="0" fontId="2" fillId="3" borderId="1" xfId="4" applyFont="1" applyFill="1" applyBorder="1" applyAlignment="1" applyProtection="1">
      <alignment horizontal="center" vertical="center" wrapText="1"/>
    </xf>
    <xf numFmtId="3" fontId="11" fillId="3" borderId="0" xfId="0" applyNumberFormat="1" applyFont="1" applyFill="1"/>
    <xf numFmtId="164" fontId="2" fillId="3" borderId="1" xfId="1" applyNumberFormat="1" applyFont="1" applyFill="1" applyBorder="1"/>
    <xf numFmtId="0" fontId="2" fillId="3" borderId="1" xfId="0" applyNumberFormat="1" applyFont="1" applyFill="1" applyBorder="1"/>
    <xf numFmtId="43" fontId="2" fillId="3" borderId="0" xfId="0" applyNumberFormat="1" applyFont="1" applyFill="1"/>
    <xf numFmtId="164" fontId="2" fillId="3" borderId="1" xfId="1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 wrapText="1"/>
    </xf>
    <xf numFmtId="164" fontId="2" fillId="3" borderId="1" xfId="0" applyNumberFormat="1" applyFont="1" applyFill="1" applyBorder="1"/>
    <xf numFmtId="2" fontId="14" fillId="3" borderId="0" xfId="0" applyNumberFormat="1" applyFont="1" applyFill="1" applyAlignment="1">
      <alignment horizontal="right"/>
    </xf>
    <xf numFmtId="0" fontId="2" fillId="3" borderId="1" xfId="5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5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2" fontId="15" fillId="3" borderId="0" xfId="0" applyNumberFormat="1" applyFont="1" applyFill="1" applyAlignment="1">
      <alignment horizontal="right"/>
    </xf>
    <xf numFmtId="0" fontId="2" fillId="3" borderId="1" xfId="0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/>
    <xf numFmtId="165" fontId="2" fillId="3" borderId="1" xfId="0" applyNumberFormat="1" applyFont="1" applyFill="1" applyBorder="1"/>
    <xf numFmtId="0" fontId="2" fillId="3" borderId="1" xfId="5" applyFont="1" applyFill="1" applyBorder="1" applyAlignment="1">
      <alignment horizontal="left"/>
    </xf>
    <xf numFmtId="0" fontId="2" fillId="3" borderId="1" xfId="5" applyFont="1" applyFill="1" applyBorder="1" applyAlignment="1">
      <alignment horizontal="left" wrapText="1"/>
    </xf>
    <xf numFmtId="0" fontId="14" fillId="3" borderId="0" xfId="0" applyFont="1" applyFill="1" applyBorder="1" applyAlignment="1">
      <alignment horizontal="right"/>
    </xf>
    <xf numFmtId="49" fontId="11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 wrapText="1"/>
    </xf>
    <xf numFmtId="0" fontId="12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164" fontId="12" fillId="3" borderId="0" xfId="1" applyNumberFormat="1" applyFont="1" applyFill="1" applyBorder="1" applyAlignment="1">
      <alignment horizontal="center" vertical="center"/>
    </xf>
    <xf numFmtId="164" fontId="2" fillId="3" borderId="0" xfId="1" applyNumberFormat="1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164" fontId="2" fillId="4" borderId="1" xfId="1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4" borderId="1" xfId="5" applyNumberFormat="1" applyFont="1" applyFill="1" applyBorder="1" applyAlignment="1">
      <alignment horizontal="center" vertical="center" wrapText="1"/>
    </xf>
    <xf numFmtId="0" fontId="2" fillId="4" borderId="1" xfId="4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/>
    <xf numFmtId="164" fontId="2" fillId="2" borderId="1" xfId="0" applyNumberFormat="1" applyFont="1" applyFill="1" applyBorder="1"/>
    <xf numFmtId="0" fontId="2" fillId="3" borderId="1" xfId="0" applyFont="1" applyFill="1" applyBorder="1" applyAlignment="1">
      <alignment horizontal="left" wrapText="1"/>
    </xf>
    <xf numFmtId="0" fontId="2" fillId="3" borderId="11" xfId="4" applyFont="1" applyFill="1" applyBorder="1" applyAlignment="1" applyProtection="1">
      <alignment horizontal="center" vertical="center" wrapText="1"/>
    </xf>
    <xf numFmtId="164" fontId="2" fillId="3" borderId="0" xfId="1" applyNumberFormat="1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2" fillId="3" borderId="0" xfId="1" applyNumberFormat="1" applyFont="1" applyFill="1" applyAlignment="1">
      <alignment horizontal="left"/>
    </xf>
    <xf numFmtId="0" fontId="2" fillId="3" borderId="5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4" fontId="3" fillId="3" borderId="5" xfId="1" applyNumberFormat="1" applyFont="1" applyFill="1" applyBorder="1" applyAlignment="1">
      <alignment vertical="center"/>
    </xf>
    <xf numFmtId="164" fontId="3" fillId="3" borderId="6" xfId="1" applyNumberFormat="1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7" fillId="3" borderId="0" xfId="3" applyFill="1" applyAlignment="1">
      <alignment horizontal="left"/>
    </xf>
    <xf numFmtId="0" fontId="6" fillId="3" borderId="1" xfId="4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1" xfId="5" applyFont="1" applyFill="1" applyBorder="1" applyAlignment="1">
      <alignment horizontal="left" wrapText="1"/>
    </xf>
    <xf numFmtId="0" fontId="2" fillId="2" borderId="1" xfId="5" applyFont="1" applyFill="1" applyBorder="1" applyAlignment="1">
      <alignment horizontal="left" wrapText="1"/>
    </xf>
    <xf numFmtId="0" fontId="2" fillId="3" borderId="5" xfId="5" applyFont="1" applyFill="1" applyBorder="1" applyAlignment="1">
      <alignment horizontal="left" wrapText="1"/>
    </xf>
    <xf numFmtId="0" fontId="2" fillId="3" borderId="6" xfId="5" applyFont="1" applyFill="1" applyBorder="1" applyAlignment="1">
      <alignment horizontal="left" wrapText="1"/>
    </xf>
    <xf numFmtId="0" fontId="2" fillId="3" borderId="5" xfId="5" applyFont="1" applyFill="1" applyBorder="1" applyAlignment="1">
      <alignment horizontal="left"/>
    </xf>
    <xf numFmtId="0" fontId="2" fillId="3" borderId="6" xfId="5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</cellXfs>
  <cellStyles count="6">
    <cellStyle name="Hipervínculo" xfId="3" builtinId="8"/>
    <cellStyle name="Millares" xfId="1" builtinId="3"/>
    <cellStyle name="Normal" xfId="0" builtinId="0"/>
    <cellStyle name="Normal 2 2" xfId="4"/>
    <cellStyle name="Normal_TARIFA99" xfId="5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19050</xdr:rowOff>
    </xdr:from>
    <xdr:to>
      <xdr:col>1</xdr:col>
      <xdr:colOff>1095375</xdr:colOff>
      <xdr:row>2</xdr:row>
      <xdr:rowOff>209550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931" t="20859" r="9520" b="31421"/>
        <a:stretch>
          <a:fillRect/>
        </a:stretch>
      </xdr:blipFill>
      <xdr:spPr bwMode="auto">
        <a:xfrm>
          <a:off x="361950" y="19050"/>
          <a:ext cx="10953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214</xdr:row>
      <xdr:rowOff>289696</xdr:rowOff>
    </xdr:from>
    <xdr:to>
      <xdr:col>1</xdr:col>
      <xdr:colOff>1638300</xdr:colOff>
      <xdr:row>219</xdr:row>
      <xdr:rowOff>100965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9656521"/>
          <a:ext cx="1581150" cy="1668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rcadeo@cribsaludmental.gov.c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19"/>
  <sheetViews>
    <sheetView tabSelected="1" topLeftCell="B1" workbookViewId="0">
      <selection activeCell="K12" sqref="K12"/>
    </sheetView>
  </sheetViews>
  <sheetFormatPr baseColWidth="10" defaultRowHeight="16.5" x14ac:dyDescent="0.3"/>
  <cols>
    <col min="1" max="1" width="5.5703125" style="10" hidden="1" customWidth="1"/>
    <col min="2" max="2" width="36" style="6" bestFit="1" customWidth="1"/>
    <col min="3" max="3" width="64.85546875" style="6" customWidth="1"/>
    <col min="4" max="4" width="12.42578125" style="6" customWidth="1"/>
    <col min="5" max="5" width="17.140625" style="6" customWidth="1"/>
    <col min="6" max="6" width="17.5703125" style="5" customWidth="1"/>
    <col min="7" max="7" width="17" style="5" customWidth="1"/>
    <col min="8" max="9" width="14.42578125" style="5" customWidth="1"/>
    <col min="10" max="10" width="14.7109375" style="6" customWidth="1"/>
    <col min="11" max="16384" width="11.42578125" style="6"/>
  </cols>
  <sheetData>
    <row r="1" spans="1:11" ht="15.75" x14ac:dyDescent="0.25">
      <c r="A1" s="69"/>
      <c r="B1" s="69"/>
      <c r="C1" s="70" t="s">
        <v>0</v>
      </c>
      <c r="D1" s="71"/>
      <c r="E1" s="72"/>
      <c r="F1" s="76" t="s">
        <v>1</v>
      </c>
      <c r="G1" s="77"/>
    </row>
    <row r="2" spans="1:11" ht="15.75" x14ac:dyDescent="0.25">
      <c r="A2" s="69"/>
      <c r="B2" s="69"/>
      <c r="C2" s="73"/>
      <c r="D2" s="74"/>
      <c r="E2" s="75"/>
      <c r="F2" s="76" t="s">
        <v>2</v>
      </c>
      <c r="G2" s="77"/>
    </row>
    <row r="3" spans="1:11" ht="19.5" customHeight="1" x14ac:dyDescent="0.25">
      <c r="A3" s="69"/>
      <c r="B3" s="69"/>
      <c r="C3" s="78" t="s">
        <v>3</v>
      </c>
      <c r="D3" s="79"/>
      <c r="E3" s="80"/>
      <c r="F3" s="76" t="s">
        <v>4</v>
      </c>
      <c r="G3" s="77"/>
    </row>
    <row r="5" spans="1:11" ht="15.75" x14ac:dyDescent="0.25">
      <c r="A5" s="65" t="s">
        <v>5</v>
      </c>
      <c r="B5" s="65"/>
      <c r="C5" s="6" t="s">
        <v>6</v>
      </c>
      <c r="E5" s="7" t="s">
        <v>7</v>
      </c>
      <c r="F5" s="5" t="s">
        <v>8</v>
      </c>
    </row>
    <row r="6" spans="1:11" ht="12.75" customHeight="1" x14ac:dyDescent="0.25">
      <c r="A6" s="65" t="s">
        <v>9</v>
      </c>
      <c r="B6" s="65"/>
      <c r="C6" s="6" t="s">
        <v>10</v>
      </c>
      <c r="E6" s="7" t="s">
        <v>11</v>
      </c>
      <c r="F6" s="64" t="s">
        <v>12</v>
      </c>
      <c r="G6" s="64"/>
    </row>
    <row r="7" spans="1:11" ht="15.75" x14ac:dyDescent="0.25">
      <c r="A7" s="65" t="s">
        <v>13</v>
      </c>
      <c r="B7" s="65"/>
      <c r="C7" s="8">
        <v>150010026601</v>
      </c>
      <c r="E7" s="7" t="s">
        <v>14</v>
      </c>
      <c r="F7" s="66">
        <v>3144170782</v>
      </c>
      <c r="G7" s="66"/>
    </row>
    <row r="8" spans="1:11" ht="15.75" x14ac:dyDescent="0.25">
      <c r="A8" s="65" t="s">
        <v>15</v>
      </c>
      <c r="B8" s="65"/>
      <c r="C8" s="6" t="s">
        <v>299</v>
      </c>
    </row>
    <row r="9" spans="1:11" ht="15.75" x14ac:dyDescent="0.25">
      <c r="A9" s="65" t="s">
        <v>16</v>
      </c>
      <c r="B9" s="65"/>
      <c r="C9" s="81" t="s">
        <v>199</v>
      </c>
      <c r="D9" s="81"/>
    </row>
    <row r="10" spans="1:11" ht="15.75" x14ac:dyDescent="0.25">
      <c r="A10" s="65" t="s">
        <v>17</v>
      </c>
      <c r="B10" s="65"/>
      <c r="C10" s="82" t="s">
        <v>198</v>
      </c>
      <c r="D10" s="81"/>
      <c r="G10" s="9">
        <v>0.1</v>
      </c>
      <c r="H10" s="9">
        <v>0.15</v>
      </c>
      <c r="I10" s="9">
        <v>7.0000000000000007E-2</v>
      </c>
      <c r="J10" s="9">
        <v>0.15</v>
      </c>
    </row>
    <row r="11" spans="1:11" x14ac:dyDescent="0.3">
      <c r="F11" s="11">
        <v>33333</v>
      </c>
      <c r="G11" s="11">
        <f>+$F$11-$F$11*10%</f>
        <v>29999.7</v>
      </c>
      <c r="H11" s="11">
        <f>+$F$11-$F$11*15%</f>
        <v>28333.05</v>
      </c>
      <c r="I11" s="11">
        <f>+$F$11-$F$11*7%</f>
        <v>30999.69</v>
      </c>
      <c r="J11" s="11">
        <f>+$F$11-$F$11*15%</f>
        <v>28333.05</v>
      </c>
    </row>
    <row r="12" spans="1:11" x14ac:dyDescent="0.3">
      <c r="B12" s="83" t="s">
        <v>18</v>
      </c>
      <c r="C12" s="83"/>
      <c r="D12" s="12" t="s">
        <v>19</v>
      </c>
      <c r="E12" s="13" t="s">
        <v>20</v>
      </c>
      <c r="F12" s="14" t="s">
        <v>21</v>
      </c>
      <c r="G12" s="15" t="s">
        <v>22</v>
      </c>
      <c r="H12" s="15" t="s">
        <v>23</v>
      </c>
      <c r="I12" s="15" t="s">
        <v>24</v>
      </c>
      <c r="J12" s="16" t="s">
        <v>197</v>
      </c>
    </row>
    <row r="13" spans="1:11" ht="15.75" customHeight="1" x14ac:dyDescent="0.3">
      <c r="A13" s="17">
        <v>0.56000000000000005</v>
      </c>
      <c r="B13" s="84" t="s">
        <v>25</v>
      </c>
      <c r="C13" s="85"/>
      <c r="D13" s="18">
        <v>903801</v>
      </c>
      <c r="E13" s="19" t="s">
        <v>26</v>
      </c>
      <c r="F13" s="20">
        <v>18700</v>
      </c>
      <c r="G13" s="21">
        <f>+F13-F13*10%</f>
        <v>16830</v>
      </c>
      <c r="H13" s="21">
        <f t="shared" ref="H13:H18" si="0">+F13-F13*15%</f>
        <v>15895</v>
      </c>
      <c r="I13" s="21">
        <f>+F13-F13*7%</f>
        <v>17391</v>
      </c>
      <c r="J13" s="22">
        <f>F13-F13*15%</f>
        <v>15895</v>
      </c>
      <c r="K13" s="23"/>
    </row>
    <row r="14" spans="1:11" ht="15.75" customHeight="1" x14ac:dyDescent="0.3">
      <c r="A14" s="17">
        <v>2.1</v>
      </c>
      <c r="B14" s="67" t="s">
        <v>27</v>
      </c>
      <c r="C14" s="68"/>
      <c r="D14" s="18">
        <v>905201</v>
      </c>
      <c r="E14" s="19" t="s">
        <v>26</v>
      </c>
      <c r="F14" s="24">
        <v>70000</v>
      </c>
      <c r="G14" s="21">
        <f>+F14-F14*10%</f>
        <v>63000</v>
      </c>
      <c r="H14" s="21">
        <f t="shared" si="0"/>
        <v>59500</v>
      </c>
      <c r="I14" s="21">
        <f>+F14-F14*7%</f>
        <v>65100</v>
      </c>
      <c r="J14" s="22">
        <f t="shared" ref="J14:J51" si="1">F14-F14*15%</f>
        <v>59500</v>
      </c>
      <c r="K14" s="23"/>
    </row>
    <row r="15" spans="1:11" ht="15.75" customHeight="1" x14ac:dyDescent="0.3">
      <c r="A15" s="17">
        <v>1.86</v>
      </c>
      <c r="B15" s="25" t="s">
        <v>234</v>
      </c>
      <c r="C15" s="26"/>
      <c r="D15" s="18">
        <v>905204</v>
      </c>
      <c r="E15" s="19" t="s">
        <v>26</v>
      </c>
      <c r="F15" s="24">
        <v>62000</v>
      </c>
      <c r="G15" s="21">
        <f>+F15-F15*10%</f>
        <v>55800</v>
      </c>
      <c r="H15" s="21">
        <f t="shared" si="0"/>
        <v>52700</v>
      </c>
      <c r="I15" s="21">
        <f>+F15-F15*7%</f>
        <v>57660</v>
      </c>
      <c r="J15" s="27">
        <f>+F15-F15*15%</f>
        <v>52700</v>
      </c>
      <c r="K15" s="23"/>
    </row>
    <row r="16" spans="1:11" ht="15.75" customHeight="1" x14ac:dyDescent="0.3">
      <c r="A16" s="28">
        <v>0.34</v>
      </c>
      <c r="B16" s="67" t="s">
        <v>28</v>
      </c>
      <c r="C16" s="68"/>
      <c r="D16" s="18">
        <v>903803</v>
      </c>
      <c r="E16" s="19" t="s">
        <v>26</v>
      </c>
      <c r="F16" s="24">
        <v>11300</v>
      </c>
      <c r="G16" s="21">
        <f>+F16-F16*10%</f>
        <v>10170</v>
      </c>
      <c r="H16" s="21">
        <f t="shared" si="0"/>
        <v>9605</v>
      </c>
      <c r="I16" s="21">
        <f>+F16-F16*7%</f>
        <v>10509</v>
      </c>
      <c r="J16" s="22">
        <f t="shared" si="1"/>
        <v>9605</v>
      </c>
      <c r="K16" s="23"/>
    </row>
    <row r="17" spans="1:11" ht="15.75" customHeight="1" x14ac:dyDescent="0.3">
      <c r="A17" s="28">
        <v>0.65</v>
      </c>
      <c r="B17" s="67" t="s">
        <v>29</v>
      </c>
      <c r="C17" s="68"/>
      <c r="D17" s="18">
        <v>903805</v>
      </c>
      <c r="E17" s="19" t="s">
        <v>26</v>
      </c>
      <c r="F17" s="24">
        <v>21700</v>
      </c>
      <c r="G17" s="21">
        <f>+F17-F17*10%</f>
        <v>19530</v>
      </c>
      <c r="H17" s="21">
        <f t="shared" si="0"/>
        <v>18445</v>
      </c>
      <c r="I17" s="21">
        <f>+F17-F17*7%</f>
        <v>20181</v>
      </c>
      <c r="J17" s="22">
        <f t="shared" si="1"/>
        <v>18445</v>
      </c>
      <c r="K17" s="23"/>
    </row>
    <row r="18" spans="1:11" ht="15.75" customHeight="1" x14ac:dyDescent="0.3">
      <c r="A18" s="28">
        <v>1.3</v>
      </c>
      <c r="B18" s="67" t="s">
        <v>30</v>
      </c>
      <c r="C18" s="68"/>
      <c r="D18" s="18">
        <v>903602</v>
      </c>
      <c r="E18" s="19" t="s">
        <v>26</v>
      </c>
      <c r="F18" s="24">
        <v>43300</v>
      </c>
      <c r="G18" s="21">
        <f t="shared" ref="G18:G85" si="2">+F18-F18*10%</f>
        <v>38970</v>
      </c>
      <c r="H18" s="21">
        <f t="shared" si="0"/>
        <v>36805</v>
      </c>
      <c r="I18" s="21">
        <f t="shared" ref="I18:I85" si="3">+F18-F18*7%</f>
        <v>40269</v>
      </c>
      <c r="J18" s="22">
        <f t="shared" si="1"/>
        <v>36805</v>
      </c>
      <c r="K18" s="23"/>
    </row>
    <row r="19" spans="1:11" ht="15.75" customHeight="1" x14ac:dyDescent="0.3">
      <c r="A19" s="28">
        <v>2.09</v>
      </c>
      <c r="B19" s="67" t="s">
        <v>31</v>
      </c>
      <c r="C19" s="68"/>
      <c r="D19" s="18">
        <v>905302</v>
      </c>
      <c r="E19" s="19" t="s">
        <v>26</v>
      </c>
      <c r="F19" s="24">
        <v>69700</v>
      </c>
      <c r="G19" s="21">
        <f t="shared" si="2"/>
        <v>62730</v>
      </c>
      <c r="H19" s="21">
        <f t="shared" ref="H19:H86" si="4">+F19-F19*15%</f>
        <v>59245</v>
      </c>
      <c r="I19" s="21">
        <f t="shared" si="3"/>
        <v>64821</v>
      </c>
      <c r="J19" s="22">
        <f t="shared" si="1"/>
        <v>59245</v>
      </c>
      <c r="K19" s="23"/>
    </row>
    <row r="20" spans="1:11" ht="15.75" customHeight="1" x14ac:dyDescent="0.3">
      <c r="A20" s="28">
        <v>1.98</v>
      </c>
      <c r="B20" s="25" t="s">
        <v>235</v>
      </c>
      <c r="C20" s="26"/>
      <c r="D20" s="18">
        <v>905306</v>
      </c>
      <c r="E20" s="19" t="s">
        <v>26</v>
      </c>
      <c r="F20" s="24">
        <v>66000</v>
      </c>
      <c r="G20" s="21">
        <f t="shared" si="2"/>
        <v>59400</v>
      </c>
      <c r="H20" s="21">
        <f t="shared" si="4"/>
        <v>56100</v>
      </c>
      <c r="I20" s="21">
        <f t="shared" si="3"/>
        <v>61380</v>
      </c>
      <c r="J20" s="22">
        <f t="shared" si="1"/>
        <v>56100</v>
      </c>
      <c r="K20" s="23"/>
    </row>
    <row r="21" spans="1:11" x14ac:dyDescent="0.3">
      <c r="A21" s="28">
        <v>1.04</v>
      </c>
      <c r="B21" s="67" t="s">
        <v>32</v>
      </c>
      <c r="C21" s="68"/>
      <c r="D21" s="18">
        <v>901001</v>
      </c>
      <c r="E21" s="19" t="s">
        <v>26</v>
      </c>
      <c r="F21" s="24">
        <v>34700</v>
      </c>
      <c r="G21" s="21">
        <f t="shared" si="2"/>
        <v>31230</v>
      </c>
      <c r="H21" s="21">
        <f t="shared" si="4"/>
        <v>29495</v>
      </c>
      <c r="I21" s="21">
        <f t="shared" si="3"/>
        <v>32271</v>
      </c>
      <c r="J21" s="22">
        <f t="shared" si="1"/>
        <v>29495</v>
      </c>
      <c r="K21" s="23"/>
    </row>
    <row r="22" spans="1:11" ht="15.75" customHeight="1" x14ac:dyDescent="0.3">
      <c r="A22" s="28">
        <v>1.41</v>
      </c>
      <c r="B22" s="67" t="s">
        <v>33</v>
      </c>
      <c r="C22" s="68"/>
      <c r="D22" s="18">
        <v>906001</v>
      </c>
      <c r="E22" s="19" t="s">
        <v>26</v>
      </c>
      <c r="F22" s="24">
        <v>47000</v>
      </c>
      <c r="G22" s="21">
        <f t="shared" si="2"/>
        <v>42300</v>
      </c>
      <c r="H22" s="21">
        <f t="shared" si="4"/>
        <v>39950</v>
      </c>
      <c r="I22" s="21">
        <f t="shared" si="3"/>
        <v>43710</v>
      </c>
      <c r="J22" s="22">
        <f t="shared" si="1"/>
        <v>39950</v>
      </c>
      <c r="K22" s="23"/>
    </row>
    <row r="23" spans="1:11" ht="15.75" customHeight="1" x14ac:dyDescent="0.3">
      <c r="A23" s="28">
        <v>5.18</v>
      </c>
      <c r="B23" s="67" t="s">
        <v>34</v>
      </c>
      <c r="C23" s="68"/>
      <c r="D23" s="18">
        <v>906610</v>
      </c>
      <c r="E23" s="19" t="s">
        <v>26</v>
      </c>
      <c r="F23" s="24">
        <v>172700</v>
      </c>
      <c r="G23" s="21">
        <f t="shared" si="2"/>
        <v>155430</v>
      </c>
      <c r="H23" s="21">
        <f t="shared" si="4"/>
        <v>146795</v>
      </c>
      <c r="I23" s="21">
        <f t="shared" si="3"/>
        <v>160611</v>
      </c>
      <c r="J23" s="22">
        <f t="shared" si="1"/>
        <v>146795</v>
      </c>
      <c r="K23" s="23"/>
    </row>
    <row r="24" spans="1:11" ht="15.75" customHeight="1" x14ac:dyDescent="0.3">
      <c r="A24" s="28">
        <v>0.37</v>
      </c>
      <c r="B24" s="67" t="s">
        <v>35</v>
      </c>
      <c r="C24" s="68"/>
      <c r="D24" s="18">
        <v>907001</v>
      </c>
      <c r="E24" s="19" t="s">
        <v>26</v>
      </c>
      <c r="F24" s="24">
        <v>12300</v>
      </c>
      <c r="G24" s="21">
        <f t="shared" si="2"/>
        <v>11070</v>
      </c>
      <c r="H24" s="21">
        <f t="shared" si="4"/>
        <v>10455</v>
      </c>
      <c r="I24" s="21">
        <f t="shared" si="3"/>
        <v>11439</v>
      </c>
      <c r="J24" s="22">
        <f t="shared" si="1"/>
        <v>10455</v>
      </c>
      <c r="K24" s="23"/>
    </row>
    <row r="25" spans="1:11" ht="15.75" customHeight="1" x14ac:dyDescent="0.3">
      <c r="A25" s="28">
        <v>0.53</v>
      </c>
      <c r="B25" s="67" t="s">
        <v>36</v>
      </c>
      <c r="C25" s="68"/>
      <c r="D25" s="18">
        <v>901101</v>
      </c>
      <c r="E25" s="19" t="s">
        <v>26</v>
      </c>
      <c r="F25" s="24">
        <v>17700</v>
      </c>
      <c r="G25" s="21">
        <f t="shared" si="2"/>
        <v>15930</v>
      </c>
      <c r="H25" s="21">
        <f t="shared" si="4"/>
        <v>15045</v>
      </c>
      <c r="I25" s="21">
        <f t="shared" si="3"/>
        <v>16461</v>
      </c>
      <c r="J25" s="22">
        <f t="shared" si="1"/>
        <v>15045</v>
      </c>
      <c r="K25" s="23"/>
    </row>
    <row r="26" spans="1:11" ht="15.75" customHeight="1" x14ac:dyDescent="0.3">
      <c r="A26" s="28">
        <v>1.18</v>
      </c>
      <c r="B26" s="25" t="s">
        <v>231</v>
      </c>
      <c r="C26" s="26"/>
      <c r="D26" s="18">
        <v>901102</v>
      </c>
      <c r="E26" s="19" t="s">
        <v>26</v>
      </c>
      <c r="F26" s="24">
        <v>39300</v>
      </c>
      <c r="G26" s="21">
        <f t="shared" si="2"/>
        <v>35370</v>
      </c>
      <c r="H26" s="21">
        <f t="shared" si="4"/>
        <v>33405</v>
      </c>
      <c r="I26" s="21">
        <f t="shared" si="3"/>
        <v>36549</v>
      </c>
      <c r="J26" s="22">
        <f t="shared" si="1"/>
        <v>33405</v>
      </c>
      <c r="K26" s="23"/>
    </row>
    <row r="27" spans="1:11" ht="15.75" customHeight="1" x14ac:dyDescent="0.3">
      <c r="A27" s="28">
        <v>0.43</v>
      </c>
      <c r="B27" s="25" t="s">
        <v>232</v>
      </c>
      <c r="C27" s="26"/>
      <c r="D27" s="18">
        <v>991104</v>
      </c>
      <c r="E27" s="19" t="s">
        <v>26</v>
      </c>
      <c r="F27" s="24">
        <v>14300</v>
      </c>
      <c r="G27" s="21">
        <f t="shared" si="2"/>
        <v>12870</v>
      </c>
      <c r="H27" s="21">
        <f t="shared" si="4"/>
        <v>12155</v>
      </c>
      <c r="I27" s="21">
        <f t="shared" si="3"/>
        <v>13299</v>
      </c>
      <c r="J27" s="22">
        <f t="shared" si="1"/>
        <v>12155</v>
      </c>
      <c r="K27" s="23"/>
    </row>
    <row r="28" spans="1:11" ht="15.75" customHeight="1" x14ac:dyDescent="0.3">
      <c r="A28" s="28">
        <v>1.98</v>
      </c>
      <c r="B28" s="67" t="s">
        <v>37</v>
      </c>
      <c r="C28" s="68"/>
      <c r="D28" s="18">
        <v>905305</v>
      </c>
      <c r="E28" s="19" t="s">
        <v>26</v>
      </c>
      <c r="F28" s="24">
        <v>66000</v>
      </c>
      <c r="G28" s="21">
        <f t="shared" si="2"/>
        <v>59400</v>
      </c>
      <c r="H28" s="21">
        <f t="shared" si="4"/>
        <v>56100</v>
      </c>
      <c r="I28" s="21">
        <f t="shared" si="3"/>
        <v>61380</v>
      </c>
      <c r="J28" s="22">
        <f t="shared" si="1"/>
        <v>56100</v>
      </c>
      <c r="K28" s="23"/>
    </row>
    <row r="29" spans="1:11" x14ac:dyDescent="0.3">
      <c r="A29" s="28">
        <v>0.35</v>
      </c>
      <c r="B29" s="67" t="s">
        <v>38</v>
      </c>
      <c r="C29" s="68"/>
      <c r="D29" s="18">
        <v>903809</v>
      </c>
      <c r="E29" s="19" t="s">
        <v>26</v>
      </c>
      <c r="F29" s="24">
        <v>11700</v>
      </c>
      <c r="G29" s="21">
        <f t="shared" si="2"/>
        <v>10530</v>
      </c>
      <c r="H29" s="21">
        <f t="shared" si="4"/>
        <v>9945</v>
      </c>
      <c r="I29" s="21">
        <f t="shared" si="3"/>
        <v>10881</v>
      </c>
      <c r="J29" s="22">
        <f t="shared" si="1"/>
        <v>9945</v>
      </c>
      <c r="K29" s="23"/>
    </row>
    <row r="30" spans="1:11" x14ac:dyDescent="0.3">
      <c r="A30" s="28">
        <v>0.45</v>
      </c>
      <c r="B30" s="67" t="s">
        <v>39</v>
      </c>
      <c r="C30" s="68"/>
      <c r="D30" s="18">
        <v>903809</v>
      </c>
      <c r="E30" s="19" t="s">
        <v>26</v>
      </c>
      <c r="F30" s="24">
        <v>15000</v>
      </c>
      <c r="G30" s="21">
        <f t="shared" si="2"/>
        <v>13500</v>
      </c>
      <c r="H30" s="21">
        <f t="shared" si="4"/>
        <v>12750</v>
      </c>
      <c r="I30" s="21">
        <f t="shared" si="3"/>
        <v>13950</v>
      </c>
      <c r="J30" s="22">
        <f t="shared" si="1"/>
        <v>12750</v>
      </c>
      <c r="K30" s="23"/>
    </row>
    <row r="31" spans="1:11" ht="15.75" customHeight="1" x14ac:dyDescent="0.3">
      <c r="A31" s="28">
        <v>0.71</v>
      </c>
      <c r="B31" s="67" t="s">
        <v>40</v>
      </c>
      <c r="C31" s="68"/>
      <c r="D31" s="18">
        <v>903810</v>
      </c>
      <c r="E31" s="19" t="s">
        <v>26</v>
      </c>
      <c r="F31" s="24">
        <v>23700</v>
      </c>
      <c r="G31" s="21">
        <f t="shared" si="2"/>
        <v>21330</v>
      </c>
      <c r="H31" s="21">
        <f t="shared" si="4"/>
        <v>20145</v>
      </c>
      <c r="I31" s="21">
        <f t="shared" si="3"/>
        <v>22041</v>
      </c>
      <c r="J31" s="22">
        <f t="shared" si="1"/>
        <v>20145</v>
      </c>
      <c r="K31" s="23"/>
    </row>
    <row r="32" spans="1:11" ht="15.75" customHeight="1" x14ac:dyDescent="0.3">
      <c r="A32" s="28">
        <v>1.02</v>
      </c>
      <c r="B32" s="67" t="s">
        <v>41</v>
      </c>
      <c r="C32" s="68"/>
      <c r="D32" s="18">
        <v>905717</v>
      </c>
      <c r="E32" s="19" t="s">
        <v>26</v>
      </c>
      <c r="F32" s="24">
        <v>34000</v>
      </c>
      <c r="G32" s="21">
        <f t="shared" si="2"/>
        <v>30600</v>
      </c>
      <c r="H32" s="21">
        <f t="shared" si="4"/>
        <v>28900</v>
      </c>
      <c r="I32" s="21">
        <f t="shared" si="3"/>
        <v>31620</v>
      </c>
      <c r="J32" s="22">
        <f t="shared" si="1"/>
        <v>28900</v>
      </c>
      <c r="K32" s="23"/>
    </row>
    <row r="33" spans="1:11" ht="15.75" customHeight="1" x14ac:dyDescent="0.3">
      <c r="A33" s="28">
        <v>3.12</v>
      </c>
      <c r="B33" s="67" t="s">
        <v>42</v>
      </c>
      <c r="C33" s="68"/>
      <c r="D33" s="29">
        <v>905206</v>
      </c>
      <c r="E33" s="19" t="s">
        <v>26</v>
      </c>
      <c r="F33" s="24">
        <v>104000</v>
      </c>
      <c r="G33" s="21">
        <f t="shared" si="2"/>
        <v>93600</v>
      </c>
      <c r="H33" s="21">
        <f t="shared" si="4"/>
        <v>88400</v>
      </c>
      <c r="I33" s="21">
        <f t="shared" si="3"/>
        <v>96720</v>
      </c>
      <c r="J33" s="22">
        <f t="shared" si="1"/>
        <v>88400</v>
      </c>
      <c r="K33" s="23"/>
    </row>
    <row r="34" spans="1:11" x14ac:dyDescent="0.3">
      <c r="A34" s="28">
        <v>0.87</v>
      </c>
      <c r="B34" s="67" t="s">
        <v>43</v>
      </c>
      <c r="C34" s="68"/>
      <c r="D34" s="29">
        <v>902101</v>
      </c>
      <c r="E34" s="19" t="s">
        <v>26</v>
      </c>
      <c r="F34" s="24">
        <v>29000</v>
      </c>
      <c r="G34" s="21">
        <f t="shared" si="2"/>
        <v>26100</v>
      </c>
      <c r="H34" s="21">
        <f t="shared" si="4"/>
        <v>24650</v>
      </c>
      <c r="I34" s="21">
        <f t="shared" si="3"/>
        <v>26970</v>
      </c>
      <c r="J34" s="22">
        <f t="shared" si="1"/>
        <v>24650</v>
      </c>
      <c r="K34" s="23"/>
    </row>
    <row r="35" spans="1:11" x14ac:dyDescent="0.3">
      <c r="A35" s="28">
        <v>0.38</v>
      </c>
      <c r="B35" s="67" t="s">
        <v>44</v>
      </c>
      <c r="C35" s="68"/>
      <c r="D35" s="29">
        <v>903813</v>
      </c>
      <c r="E35" s="19" t="s">
        <v>26</v>
      </c>
      <c r="F35" s="24">
        <v>12700</v>
      </c>
      <c r="G35" s="21">
        <f t="shared" si="2"/>
        <v>11430</v>
      </c>
      <c r="H35" s="21">
        <v>9775</v>
      </c>
      <c r="I35" s="21">
        <f t="shared" si="3"/>
        <v>11811</v>
      </c>
      <c r="J35" s="22">
        <f t="shared" si="1"/>
        <v>10795</v>
      </c>
      <c r="K35" s="23"/>
    </row>
    <row r="36" spans="1:11" ht="15.75" customHeight="1" x14ac:dyDescent="0.3">
      <c r="A36" s="28">
        <v>1.89</v>
      </c>
      <c r="B36" s="67" t="s">
        <v>45</v>
      </c>
      <c r="C36" s="68"/>
      <c r="D36" s="18">
        <v>905725</v>
      </c>
      <c r="E36" s="19" t="s">
        <v>26</v>
      </c>
      <c r="F36" s="24">
        <v>63000</v>
      </c>
      <c r="G36" s="21">
        <f t="shared" si="2"/>
        <v>56700</v>
      </c>
      <c r="H36" s="21">
        <f t="shared" si="4"/>
        <v>53550</v>
      </c>
      <c r="I36" s="21">
        <f t="shared" si="3"/>
        <v>58590</v>
      </c>
      <c r="J36" s="22">
        <f t="shared" si="1"/>
        <v>53550</v>
      </c>
      <c r="K36" s="23"/>
    </row>
    <row r="37" spans="1:11" ht="15.75" customHeight="1" x14ac:dyDescent="0.3">
      <c r="A37" s="28">
        <v>0.84</v>
      </c>
      <c r="B37" s="67" t="s">
        <v>46</v>
      </c>
      <c r="C37" s="68"/>
      <c r="D37" s="18">
        <v>903815</v>
      </c>
      <c r="E37" s="19" t="s">
        <v>26</v>
      </c>
      <c r="F37" s="24">
        <v>28000</v>
      </c>
      <c r="G37" s="21">
        <f>+F37-F37*10%</f>
        <v>25200</v>
      </c>
      <c r="H37" s="21">
        <f t="shared" si="4"/>
        <v>23800</v>
      </c>
      <c r="I37" s="21">
        <f>+F37-F37*7%</f>
        <v>26040</v>
      </c>
      <c r="J37" s="22">
        <f t="shared" si="1"/>
        <v>23800</v>
      </c>
      <c r="K37" s="23"/>
    </row>
    <row r="38" spans="1:11" ht="16.5" customHeight="1" x14ac:dyDescent="0.3">
      <c r="A38" s="28">
        <v>0.99</v>
      </c>
      <c r="B38" s="67" t="s">
        <v>47</v>
      </c>
      <c r="C38" s="68"/>
      <c r="D38" s="18">
        <v>903817</v>
      </c>
      <c r="E38" s="19" t="s">
        <v>26</v>
      </c>
      <c r="F38" s="24">
        <v>33000</v>
      </c>
      <c r="G38" s="21">
        <f t="shared" si="2"/>
        <v>29700</v>
      </c>
      <c r="H38" s="21">
        <f t="shared" si="4"/>
        <v>28050</v>
      </c>
      <c r="I38" s="21">
        <f t="shared" si="3"/>
        <v>30690</v>
      </c>
      <c r="J38" s="22">
        <f t="shared" si="1"/>
        <v>28050</v>
      </c>
      <c r="K38" s="23"/>
    </row>
    <row r="39" spans="1:11" x14ac:dyDescent="0.3">
      <c r="A39" s="28">
        <v>1.02</v>
      </c>
      <c r="B39" s="67" t="s">
        <v>48</v>
      </c>
      <c r="C39" s="68"/>
      <c r="D39" s="18">
        <v>903818</v>
      </c>
      <c r="E39" s="19" t="s">
        <v>26</v>
      </c>
      <c r="F39" s="24">
        <v>34000</v>
      </c>
      <c r="G39" s="21">
        <f t="shared" si="2"/>
        <v>30600</v>
      </c>
      <c r="H39" s="21">
        <f t="shared" si="4"/>
        <v>28900</v>
      </c>
      <c r="I39" s="21">
        <f t="shared" si="3"/>
        <v>31620</v>
      </c>
      <c r="J39" s="22">
        <f t="shared" si="1"/>
        <v>28900</v>
      </c>
      <c r="K39" s="23"/>
    </row>
    <row r="40" spans="1:11" ht="15.75" customHeight="1" x14ac:dyDescent="0.3">
      <c r="A40" s="28">
        <v>0.43</v>
      </c>
      <c r="B40" s="67" t="s">
        <v>49</v>
      </c>
      <c r="C40" s="68"/>
      <c r="D40" s="18">
        <v>901107</v>
      </c>
      <c r="E40" s="19" t="s">
        <v>26</v>
      </c>
      <c r="F40" s="24">
        <v>14300</v>
      </c>
      <c r="G40" s="21">
        <f t="shared" si="2"/>
        <v>12870</v>
      </c>
      <c r="H40" s="21">
        <f t="shared" si="4"/>
        <v>12155</v>
      </c>
      <c r="I40" s="21">
        <f t="shared" si="3"/>
        <v>13299</v>
      </c>
      <c r="J40" s="22">
        <f t="shared" si="1"/>
        <v>12155</v>
      </c>
      <c r="K40" s="23"/>
    </row>
    <row r="41" spans="1:11" ht="15.75" customHeight="1" x14ac:dyDescent="0.3">
      <c r="A41" s="28">
        <v>0.65</v>
      </c>
      <c r="B41" s="67" t="s">
        <v>50</v>
      </c>
      <c r="C41" s="68"/>
      <c r="D41" s="18">
        <v>901109</v>
      </c>
      <c r="E41" s="19" t="s">
        <v>26</v>
      </c>
      <c r="F41" s="24">
        <v>21700</v>
      </c>
      <c r="G41" s="21">
        <f t="shared" si="2"/>
        <v>19530</v>
      </c>
      <c r="H41" s="21">
        <f t="shared" si="4"/>
        <v>18445</v>
      </c>
      <c r="I41" s="21">
        <f t="shared" si="3"/>
        <v>20181</v>
      </c>
      <c r="J41" s="22">
        <f t="shared" si="1"/>
        <v>18445</v>
      </c>
      <c r="K41" s="23"/>
    </row>
    <row r="42" spans="1:11" x14ac:dyDescent="0.3">
      <c r="A42" s="28">
        <v>0.33</v>
      </c>
      <c r="B42" s="67" t="s">
        <v>51</v>
      </c>
      <c r="C42" s="68"/>
      <c r="D42" s="18">
        <v>907002</v>
      </c>
      <c r="E42" s="19" t="s">
        <v>26</v>
      </c>
      <c r="F42" s="24">
        <v>11000</v>
      </c>
      <c r="G42" s="21">
        <f t="shared" si="2"/>
        <v>9900</v>
      </c>
      <c r="H42" s="21">
        <f t="shared" si="4"/>
        <v>9350</v>
      </c>
      <c r="I42" s="21">
        <f t="shared" si="3"/>
        <v>10230</v>
      </c>
      <c r="J42" s="22">
        <f t="shared" si="1"/>
        <v>9350</v>
      </c>
      <c r="K42" s="23"/>
    </row>
    <row r="43" spans="1:11" x14ac:dyDescent="0.3">
      <c r="A43" s="28">
        <v>1.3</v>
      </c>
      <c r="B43" s="67" t="s">
        <v>52</v>
      </c>
      <c r="C43" s="68"/>
      <c r="D43" s="18">
        <v>907004</v>
      </c>
      <c r="E43" s="19" t="s">
        <v>26</v>
      </c>
      <c r="F43" s="24">
        <v>43300</v>
      </c>
      <c r="G43" s="21">
        <f t="shared" si="2"/>
        <v>38970</v>
      </c>
      <c r="H43" s="21">
        <f t="shared" si="4"/>
        <v>36805</v>
      </c>
      <c r="I43" s="21">
        <f t="shared" si="3"/>
        <v>40269</v>
      </c>
      <c r="J43" s="22">
        <f t="shared" si="1"/>
        <v>36805</v>
      </c>
      <c r="K43" s="23"/>
    </row>
    <row r="44" spans="1:11" x14ac:dyDescent="0.3">
      <c r="A44" s="28">
        <v>0.4</v>
      </c>
      <c r="B44" s="25" t="s">
        <v>237</v>
      </c>
      <c r="C44" s="26"/>
      <c r="D44" s="18">
        <v>907007</v>
      </c>
      <c r="E44" s="19" t="s">
        <v>26</v>
      </c>
      <c r="F44" s="24">
        <v>13300</v>
      </c>
      <c r="G44" s="21">
        <f t="shared" si="2"/>
        <v>11970</v>
      </c>
      <c r="H44" s="21">
        <f t="shared" si="4"/>
        <v>11305</v>
      </c>
      <c r="I44" s="21">
        <f t="shared" si="3"/>
        <v>12369</v>
      </c>
      <c r="J44" s="22">
        <f t="shared" si="1"/>
        <v>11305</v>
      </c>
      <c r="K44" s="23"/>
    </row>
    <row r="45" spans="1:11" ht="15.75" customHeight="1" x14ac:dyDescent="0.3">
      <c r="A45" s="28">
        <v>1.08</v>
      </c>
      <c r="B45" s="67" t="s">
        <v>53</v>
      </c>
      <c r="C45" s="68"/>
      <c r="D45" s="18">
        <v>903819</v>
      </c>
      <c r="E45" s="19" t="s">
        <v>26</v>
      </c>
      <c r="F45" s="24">
        <v>36000</v>
      </c>
      <c r="G45" s="21">
        <f t="shared" si="2"/>
        <v>32400</v>
      </c>
      <c r="H45" s="21">
        <f t="shared" si="4"/>
        <v>30600</v>
      </c>
      <c r="I45" s="21">
        <f t="shared" si="3"/>
        <v>33480</v>
      </c>
      <c r="J45" s="22">
        <f t="shared" si="1"/>
        <v>30600</v>
      </c>
      <c r="K45" s="23"/>
    </row>
    <row r="46" spans="1:11" ht="15.75" customHeight="1" x14ac:dyDescent="0.3">
      <c r="A46" s="28">
        <v>0.77</v>
      </c>
      <c r="B46" s="67" t="s">
        <v>54</v>
      </c>
      <c r="C46" s="68"/>
      <c r="D46" s="18">
        <v>903821</v>
      </c>
      <c r="E46" s="19" t="s">
        <v>26</v>
      </c>
      <c r="F46" s="24">
        <v>25700</v>
      </c>
      <c r="G46" s="21">
        <f t="shared" si="2"/>
        <v>23130</v>
      </c>
      <c r="H46" s="21">
        <f t="shared" si="4"/>
        <v>21845</v>
      </c>
      <c r="I46" s="21">
        <f t="shared" si="3"/>
        <v>23901</v>
      </c>
      <c r="J46" s="22">
        <f t="shared" si="1"/>
        <v>21845</v>
      </c>
      <c r="K46" s="23"/>
    </row>
    <row r="47" spans="1:11" ht="15.75" customHeight="1" x14ac:dyDescent="0.3">
      <c r="A47" s="28">
        <v>0.77</v>
      </c>
      <c r="B47" s="67" t="s">
        <v>55</v>
      </c>
      <c r="C47" s="68"/>
      <c r="D47" s="18">
        <v>903823</v>
      </c>
      <c r="E47" s="19" t="s">
        <v>26</v>
      </c>
      <c r="F47" s="24">
        <v>25700</v>
      </c>
      <c r="G47" s="21">
        <f t="shared" si="2"/>
        <v>23130</v>
      </c>
      <c r="H47" s="21">
        <f t="shared" si="4"/>
        <v>21845</v>
      </c>
      <c r="I47" s="21">
        <f t="shared" si="3"/>
        <v>23901</v>
      </c>
      <c r="J47" s="30">
        <f t="shared" si="1"/>
        <v>21845</v>
      </c>
      <c r="K47" s="23"/>
    </row>
    <row r="48" spans="1:11" ht="15.75" customHeight="1" x14ac:dyDescent="0.3">
      <c r="A48" s="28">
        <v>0.48</v>
      </c>
      <c r="B48" s="67" t="s">
        <v>56</v>
      </c>
      <c r="C48" s="68"/>
      <c r="D48" s="18">
        <v>903825</v>
      </c>
      <c r="E48" s="19" t="s">
        <v>26</v>
      </c>
      <c r="F48" s="24">
        <v>16000</v>
      </c>
      <c r="G48" s="21">
        <f t="shared" si="2"/>
        <v>14400</v>
      </c>
      <c r="H48" s="21">
        <f t="shared" si="4"/>
        <v>13600</v>
      </c>
      <c r="I48" s="21">
        <f t="shared" si="3"/>
        <v>14880</v>
      </c>
      <c r="J48" s="30">
        <f t="shared" si="1"/>
        <v>13600</v>
      </c>
      <c r="K48" s="23"/>
    </row>
    <row r="49" spans="1:11" ht="15.75" customHeight="1" x14ac:dyDescent="0.3">
      <c r="A49" s="28">
        <v>0.31</v>
      </c>
      <c r="B49" s="67" t="s">
        <v>57</v>
      </c>
      <c r="C49" s="68"/>
      <c r="D49" s="29">
        <v>903826</v>
      </c>
      <c r="E49" s="19" t="s">
        <v>26</v>
      </c>
      <c r="F49" s="24">
        <v>10300</v>
      </c>
      <c r="G49" s="21">
        <f t="shared" si="2"/>
        <v>9270</v>
      </c>
      <c r="H49" s="21">
        <f t="shared" si="4"/>
        <v>8755</v>
      </c>
      <c r="I49" s="21">
        <f t="shared" si="3"/>
        <v>9579</v>
      </c>
      <c r="J49" s="30">
        <f t="shared" si="1"/>
        <v>8755</v>
      </c>
      <c r="K49" s="23"/>
    </row>
    <row r="50" spans="1:11" ht="26.25" customHeight="1" x14ac:dyDescent="0.3">
      <c r="A50" s="28">
        <v>1.96</v>
      </c>
      <c r="B50" s="67" t="s">
        <v>58</v>
      </c>
      <c r="C50" s="68"/>
      <c r="D50" s="18">
        <v>901217</v>
      </c>
      <c r="E50" s="19" t="s">
        <v>26</v>
      </c>
      <c r="F50" s="24">
        <v>65300</v>
      </c>
      <c r="G50" s="21">
        <f t="shared" si="2"/>
        <v>58770</v>
      </c>
      <c r="H50" s="21">
        <f t="shared" si="4"/>
        <v>55505</v>
      </c>
      <c r="I50" s="21">
        <f t="shared" si="3"/>
        <v>60729</v>
      </c>
      <c r="J50" s="30">
        <f t="shared" si="1"/>
        <v>55505</v>
      </c>
      <c r="K50" s="23">
        <f ca="1">K14:K50=F50-F50*15%</f>
        <v>0</v>
      </c>
    </row>
    <row r="51" spans="1:11" x14ac:dyDescent="0.3">
      <c r="A51" s="28">
        <v>0.59</v>
      </c>
      <c r="B51" s="67" t="s">
        <v>59</v>
      </c>
      <c r="C51" s="68"/>
      <c r="D51" s="18">
        <v>903828</v>
      </c>
      <c r="E51" s="19" t="s">
        <v>26</v>
      </c>
      <c r="F51" s="24">
        <v>19700</v>
      </c>
      <c r="G51" s="21">
        <f t="shared" si="2"/>
        <v>17730</v>
      </c>
      <c r="H51" s="21">
        <f t="shared" si="4"/>
        <v>16745</v>
      </c>
      <c r="I51" s="21">
        <f t="shared" si="3"/>
        <v>18321</v>
      </c>
      <c r="J51" s="30">
        <f t="shared" si="1"/>
        <v>16745</v>
      </c>
      <c r="K51" s="23"/>
    </row>
    <row r="52" spans="1:11" ht="47.25" x14ac:dyDescent="0.3">
      <c r="A52" s="28"/>
      <c r="B52" s="86" t="s">
        <v>60</v>
      </c>
      <c r="C52" s="87"/>
      <c r="D52" s="57">
        <v>902104</v>
      </c>
      <c r="E52" s="58" t="s">
        <v>61</v>
      </c>
      <c r="F52" s="55">
        <v>110000</v>
      </c>
      <c r="G52" s="55">
        <v>110000</v>
      </c>
      <c r="H52" s="55">
        <v>110000</v>
      </c>
      <c r="I52" s="55">
        <v>110000</v>
      </c>
      <c r="J52" s="55">
        <v>110000</v>
      </c>
    </row>
    <row r="53" spans="1:11" ht="15.75" customHeight="1" x14ac:dyDescent="0.3">
      <c r="A53" s="28">
        <v>0.19</v>
      </c>
      <c r="B53" s="67" t="s">
        <v>62</v>
      </c>
      <c r="C53" s="68"/>
      <c r="D53" s="18">
        <v>902204</v>
      </c>
      <c r="E53" s="19" t="s">
        <v>26</v>
      </c>
      <c r="F53" s="24">
        <v>6300</v>
      </c>
      <c r="G53" s="21">
        <f t="shared" si="2"/>
        <v>5670</v>
      </c>
      <c r="H53" s="21">
        <f t="shared" si="4"/>
        <v>5355</v>
      </c>
      <c r="I53" s="21">
        <f t="shared" si="3"/>
        <v>5859</v>
      </c>
      <c r="J53" s="27">
        <f>F53-F53*15%</f>
        <v>5355</v>
      </c>
    </row>
    <row r="54" spans="1:11" ht="15.75" customHeight="1" x14ac:dyDescent="0.3">
      <c r="A54" s="28">
        <v>1.78</v>
      </c>
      <c r="B54" s="67" t="s">
        <v>63</v>
      </c>
      <c r="C54" s="68"/>
      <c r="D54" s="18">
        <v>901304</v>
      </c>
      <c r="E54" s="19" t="s">
        <v>26</v>
      </c>
      <c r="F54" s="24">
        <v>53900</v>
      </c>
      <c r="G54" s="21">
        <f t="shared" si="2"/>
        <v>48510</v>
      </c>
      <c r="H54" s="21">
        <f t="shared" si="4"/>
        <v>45815</v>
      </c>
      <c r="I54" s="21">
        <f t="shared" si="3"/>
        <v>50127</v>
      </c>
      <c r="J54" s="27">
        <f t="shared" ref="J54:J84" si="5">F54-F54*15%</f>
        <v>45815</v>
      </c>
    </row>
    <row r="55" spans="1:11" ht="15.75" customHeight="1" x14ac:dyDescent="0.3">
      <c r="A55" s="28">
        <v>0.48</v>
      </c>
      <c r="B55" s="67" t="s">
        <v>64</v>
      </c>
      <c r="C55" s="68"/>
      <c r="D55" s="18">
        <v>901305</v>
      </c>
      <c r="E55" s="19" t="s">
        <v>26</v>
      </c>
      <c r="F55" s="24">
        <v>16000</v>
      </c>
      <c r="G55" s="21">
        <f t="shared" si="2"/>
        <v>14400</v>
      </c>
      <c r="H55" s="21">
        <f t="shared" si="4"/>
        <v>13600</v>
      </c>
      <c r="I55" s="21">
        <f t="shared" si="3"/>
        <v>14880</v>
      </c>
      <c r="J55" s="27">
        <f t="shared" si="5"/>
        <v>13600</v>
      </c>
    </row>
    <row r="56" spans="1:11" ht="15.75" customHeight="1" x14ac:dyDescent="0.3">
      <c r="A56" s="28">
        <v>0.3</v>
      </c>
      <c r="B56" s="67" t="s">
        <v>65</v>
      </c>
      <c r="C56" s="68"/>
      <c r="D56" s="18">
        <v>902206</v>
      </c>
      <c r="E56" s="19" t="s">
        <v>26</v>
      </c>
      <c r="F56" s="24">
        <v>10000</v>
      </c>
      <c r="G56" s="21">
        <f t="shared" si="2"/>
        <v>9000</v>
      </c>
      <c r="H56" s="21">
        <f t="shared" si="4"/>
        <v>8500</v>
      </c>
      <c r="I56" s="21">
        <f t="shared" si="3"/>
        <v>9300</v>
      </c>
      <c r="J56" s="27">
        <f t="shared" si="5"/>
        <v>8500</v>
      </c>
    </row>
    <row r="57" spans="1:11" ht="15.75" customHeight="1" x14ac:dyDescent="0.3">
      <c r="A57" s="28">
        <v>0.87</v>
      </c>
      <c r="B57" s="67" t="s">
        <v>66</v>
      </c>
      <c r="C57" s="68"/>
      <c r="D57" s="18">
        <v>906910</v>
      </c>
      <c r="E57" s="19" t="s">
        <v>26</v>
      </c>
      <c r="F57" s="24">
        <v>29000</v>
      </c>
      <c r="G57" s="21">
        <f t="shared" si="2"/>
        <v>26100</v>
      </c>
      <c r="H57" s="21">
        <f t="shared" si="4"/>
        <v>24650</v>
      </c>
      <c r="I57" s="21">
        <f t="shared" si="3"/>
        <v>26970</v>
      </c>
      <c r="J57" s="27">
        <f t="shared" si="5"/>
        <v>24650</v>
      </c>
    </row>
    <row r="58" spans="1:11" x14ac:dyDescent="0.3">
      <c r="A58" s="28">
        <v>0.61</v>
      </c>
      <c r="B58" s="67" t="s">
        <v>67</v>
      </c>
      <c r="C58" s="68"/>
      <c r="D58" s="18">
        <v>903833</v>
      </c>
      <c r="E58" s="19" t="s">
        <v>26</v>
      </c>
      <c r="F58" s="24">
        <v>20300</v>
      </c>
      <c r="G58" s="21">
        <f t="shared" si="2"/>
        <v>18270</v>
      </c>
      <c r="H58" s="21">
        <f t="shared" si="4"/>
        <v>17255</v>
      </c>
      <c r="I58" s="21">
        <f t="shared" si="3"/>
        <v>18879</v>
      </c>
      <c r="J58" s="27">
        <f t="shared" si="5"/>
        <v>17255</v>
      </c>
    </row>
    <row r="59" spans="1:11" ht="15.75" customHeight="1" x14ac:dyDescent="0.3">
      <c r="A59" s="28">
        <v>0.67</v>
      </c>
      <c r="B59" s="67" t="s">
        <v>68</v>
      </c>
      <c r="C59" s="68"/>
      <c r="D59" s="18">
        <v>903835</v>
      </c>
      <c r="E59" s="19" t="s">
        <v>26</v>
      </c>
      <c r="F59" s="24">
        <v>22300</v>
      </c>
      <c r="G59" s="21">
        <f t="shared" si="2"/>
        <v>20070</v>
      </c>
      <c r="H59" s="21">
        <f t="shared" si="4"/>
        <v>18955</v>
      </c>
      <c r="I59" s="21">
        <f t="shared" si="3"/>
        <v>20739</v>
      </c>
      <c r="J59" s="27">
        <f t="shared" si="5"/>
        <v>18955</v>
      </c>
    </row>
    <row r="60" spans="1:11" x14ac:dyDescent="0.3">
      <c r="A60" s="28">
        <v>0.34</v>
      </c>
      <c r="B60" s="67" t="s">
        <v>69</v>
      </c>
      <c r="C60" s="68"/>
      <c r="D60" s="18">
        <v>903840</v>
      </c>
      <c r="E60" s="19" t="s">
        <v>26</v>
      </c>
      <c r="F60" s="24">
        <v>11300</v>
      </c>
      <c r="G60" s="21">
        <f t="shared" si="2"/>
        <v>10170</v>
      </c>
      <c r="H60" s="21">
        <f t="shared" si="4"/>
        <v>9605</v>
      </c>
      <c r="I60" s="21">
        <f t="shared" si="3"/>
        <v>10509</v>
      </c>
      <c r="J60" s="27">
        <f t="shared" si="5"/>
        <v>9605</v>
      </c>
    </row>
    <row r="61" spans="1:11" ht="15.75" customHeight="1" x14ac:dyDescent="0.3">
      <c r="A61" s="28">
        <v>0.5</v>
      </c>
      <c r="B61" s="67" t="s">
        <v>70</v>
      </c>
      <c r="C61" s="68"/>
      <c r="D61" s="18">
        <v>903841</v>
      </c>
      <c r="E61" s="19" t="s">
        <v>26</v>
      </c>
      <c r="F61" s="24">
        <v>16700</v>
      </c>
      <c r="G61" s="21">
        <f t="shared" si="2"/>
        <v>15030</v>
      </c>
      <c r="H61" s="21">
        <f t="shared" si="4"/>
        <v>14195</v>
      </c>
      <c r="I61" s="21">
        <f t="shared" si="3"/>
        <v>15531</v>
      </c>
      <c r="J61" s="27">
        <f t="shared" si="5"/>
        <v>14195</v>
      </c>
    </row>
    <row r="62" spans="1:11" ht="15.75" customHeight="1" x14ac:dyDescent="0.3">
      <c r="A62" s="28">
        <v>1.27</v>
      </c>
      <c r="B62" s="67" t="s">
        <v>71</v>
      </c>
      <c r="C62" s="68"/>
      <c r="D62" s="18">
        <v>903842</v>
      </c>
      <c r="E62" s="19" t="s">
        <v>26</v>
      </c>
      <c r="F62" s="24">
        <v>42300</v>
      </c>
      <c r="G62" s="21">
        <f t="shared" si="2"/>
        <v>38070</v>
      </c>
      <c r="H62" s="21">
        <f t="shared" si="4"/>
        <v>35955</v>
      </c>
      <c r="I62" s="21">
        <f t="shared" si="3"/>
        <v>39339</v>
      </c>
      <c r="J62" s="27">
        <f t="shared" si="5"/>
        <v>35955</v>
      </c>
    </row>
    <row r="63" spans="1:11" ht="15.75" customHeight="1" x14ac:dyDescent="0.3">
      <c r="A63" s="28">
        <v>2.2999999999999998</v>
      </c>
      <c r="B63" s="67" t="s">
        <v>72</v>
      </c>
      <c r="C63" s="68"/>
      <c r="D63" s="18">
        <v>903844</v>
      </c>
      <c r="E63" s="19" t="s">
        <v>26</v>
      </c>
      <c r="F63" s="24">
        <v>76700</v>
      </c>
      <c r="G63" s="21">
        <f t="shared" si="2"/>
        <v>69030</v>
      </c>
      <c r="H63" s="21">
        <f t="shared" si="4"/>
        <v>65195</v>
      </c>
      <c r="I63" s="21">
        <f t="shared" si="3"/>
        <v>71331</v>
      </c>
      <c r="J63" s="27">
        <f t="shared" si="5"/>
        <v>65195</v>
      </c>
    </row>
    <row r="64" spans="1:11" ht="15.75" customHeight="1" x14ac:dyDescent="0.3">
      <c r="A64" s="28">
        <v>1.62</v>
      </c>
      <c r="B64" s="67" t="s">
        <v>73</v>
      </c>
      <c r="C64" s="68"/>
      <c r="D64" s="18">
        <v>904508</v>
      </c>
      <c r="E64" s="19" t="s">
        <v>26</v>
      </c>
      <c r="F64" s="24">
        <v>54000</v>
      </c>
      <c r="G64" s="21">
        <f t="shared" si="2"/>
        <v>48600</v>
      </c>
      <c r="H64" s="21">
        <f t="shared" si="4"/>
        <v>45900</v>
      </c>
      <c r="I64" s="21">
        <f t="shared" si="3"/>
        <v>50220</v>
      </c>
      <c r="J64" s="27">
        <f t="shared" si="5"/>
        <v>45900</v>
      </c>
    </row>
    <row r="65" spans="1:10" ht="15.75" customHeight="1" x14ac:dyDescent="0.3">
      <c r="A65" s="28">
        <v>1.83</v>
      </c>
      <c r="B65" s="67" t="s">
        <v>74</v>
      </c>
      <c r="C65" s="68"/>
      <c r="D65" s="18">
        <v>906625</v>
      </c>
      <c r="E65" s="19" t="s">
        <v>26</v>
      </c>
      <c r="F65" s="24">
        <v>61000</v>
      </c>
      <c r="G65" s="21">
        <f t="shared" si="2"/>
        <v>54900</v>
      </c>
      <c r="H65" s="21">
        <f t="shared" si="4"/>
        <v>51850</v>
      </c>
      <c r="I65" s="21">
        <f t="shared" si="3"/>
        <v>56730</v>
      </c>
      <c r="J65" s="27">
        <f t="shared" si="5"/>
        <v>51850</v>
      </c>
    </row>
    <row r="66" spans="1:10" x14ac:dyDescent="0.3">
      <c r="A66" s="28">
        <v>0.15</v>
      </c>
      <c r="B66" s="67" t="s">
        <v>75</v>
      </c>
      <c r="C66" s="68"/>
      <c r="D66" s="18">
        <v>902211</v>
      </c>
      <c r="E66" s="19" t="s">
        <v>26</v>
      </c>
      <c r="F66" s="24">
        <v>5000</v>
      </c>
      <c r="G66" s="21">
        <f t="shared" si="2"/>
        <v>4500</v>
      </c>
      <c r="H66" s="21">
        <f t="shared" si="4"/>
        <v>4250</v>
      </c>
      <c r="I66" s="21">
        <f t="shared" si="3"/>
        <v>4650</v>
      </c>
      <c r="J66" s="27">
        <f t="shared" si="5"/>
        <v>4250</v>
      </c>
    </row>
    <row r="67" spans="1:10" ht="15.75" customHeight="1" x14ac:dyDescent="0.3">
      <c r="A67" s="28">
        <v>0.44</v>
      </c>
      <c r="B67" s="67" t="s">
        <v>76</v>
      </c>
      <c r="C67" s="68"/>
      <c r="D67" s="18">
        <v>911018</v>
      </c>
      <c r="E67" s="19" t="s">
        <v>26</v>
      </c>
      <c r="F67" s="24">
        <v>14700</v>
      </c>
      <c r="G67" s="21">
        <f t="shared" si="2"/>
        <v>13230</v>
      </c>
      <c r="H67" s="21">
        <f t="shared" si="4"/>
        <v>12495</v>
      </c>
      <c r="I67" s="21">
        <f t="shared" si="3"/>
        <v>13671</v>
      </c>
      <c r="J67" s="27">
        <f t="shared" si="5"/>
        <v>12495</v>
      </c>
    </row>
    <row r="68" spans="1:10" x14ac:dyDescent="0.3">
      <c r="A68" s="28">
        <v>0.31</v>
      </c>
      <c r="B68" s="67" t="s">
        <v>77</v>
      </c>
      <c r="C68" s="68"/>
      <c r="D68" s="18">
        <v>902213</v>
      </c>
      <c r="E68" s="19" t="s">
        <v>26</v>
      </c>
      <c r="F68" s="24">
        <v>10300</v>
      </c>
      <c r="G68" s="21">
        <f t="shared" si="2"/>
        <v>9270</v>
      </c>
      <c r="H68" s="21">
        <f t="shared" si="4"/>
        <v>8755</v>
      </c>
      <c r="I68" s="21">
        <f t="shared" si="3"/>
        <v>9579</v>
      </c>
      <c r="J68" s="27">
        <f t="shared" si="5"/>
        <v>8755</v>
      </c>
    </row>
    <row r="69" spans="1:10" ht="15.75" customHeight="1" x14ac:dyDescent="0.3">
      <c r="A69" s="28">
        <v>1.83</v>
      </c>
      <c r="B69" s="67" t="s">
        <v>78</v>
      </c>
      <c r="C69" s="68"/>
      <c r="D69" s="18">
        <v>903426</v>
      </c>
      <c r="E69" s="19" t="s">
        <v>26</v>
      </c>
      <c r="F69" s="24">
        <v>61000</v>
      </c>
      <c r="G69" s="21">
        <f t="shared" si="2"/>
        <v>54900</v>
      </c>
      <c r="H69" s="21">
        <f t="shared" si="4"/>
        <v>51850</v>
      </c>
      <c r="I69" s="21">
        <f t="shared" si="3"/>
        <v>56730</v>
      </c>
      <c r="J69" s="27">
        <f t="shared" si="5"/>
        <v>51850</v>
      </c>
    </row>
    <row r="70" spans="1:10" ht="15.75" customHeight="1" x14ac:dyDescent="0.3">
      <c r="A70" s="28">
        <v>0.83</v>
      </c>
      <c r="B70" s="67" t="s">
        <v>79</v>
      </c>
      <c r="C70" s="68"/>
      <c r="D70" s="18">
        <v>902207</v>
      </c>
      <c r="E70" s="19" t="s">
        <v>26</v>
      </c>
      <c r="F70" s="24">
        <v>27700</v>
      </c>
      <c r="G70" s="21">
        <f t="shared" si="2"/>
        <v>24930</v>
      </c>
      <c r="H70" s="21">
        <f t="shared" si="4"/>
        <v>23545</v>
      </c>
      <c r="I70" s="21">
        <f t="shared" si="3"/>
        <v>25761</v>
      </c>
      <c r="J70" s="27">
        <f t="shared" si="5"/>
        <v>23545</v>
      </c>
    </row>
    <row r="71" spans="1:10" x14ac:dyDescent="0.3">
      <c r="A71" s="28">
        <v>0.83</v>
      </c>
      <c r="B71" s="67" t="s">
        <v>80</v>
      </c>
      <c r="C71" s="68"/>
      <c r="D71" s="18">
        <v>902208</v>
      </c>
      <c r="E71" s="19" t="s">
        <v>26</v>
      </c>
      <c r="F71" s="24">
        <v>27700</v>
      </c>
      <c r="G71" s="21">
        <f t="shared" si="2"/>
        <v>24930</v>
      </c>
      <c r="H71" s="21">
        <f t="shared" si="4"/>
        <v>23545</v>
      </c>
      <c r="I71" s="21">
        <f t="shared" si="3"/>
        <v>25761</v>
      </c>
      <c r="J71" s="27">
        <f t="shared" si="5"/>
        <v>23545</v>
      </c>
    </row>
    <row r="72" spans="1:10" ht="15.75" customHeight="1" x14ac:dyDescent="0.3">
      <c r="A72" s="28">
        <v>0.43</v>
      </c>
      <c r="B72" s="67" t="s">
        <v>81</v>
      </c>
      <c r="C72" s="68"/>
      <c r="D72" s="18">
        <v>902214</v>
      </c>
      <c r="E72" s="19" t="s">
        <v>26</v>
      </c>
      <c r="F72" s="24">
        <v>14300</v>
      </c>
      <c r="G72" s="21">
        <f t="shared" si="2"/>
        <v>12870</v>
      </c>
      <c r="H72" s="21">
        <f t="shared" si="4"/>
        <v>12155</v>
      </c>
      <c r="I72" s="21">
        <f t="shared" si="3"/>
        <v>13299</v>
      </c>
      <c r="J72" s="27">
        <f t="shared" si="5"/>
        <v>12155</v>
      </c>
    </row>
    <row r="73" spans="1:10" ht="15.75" customHeight="1" x14ac:dyDescent="0.3">
      <c r="A73" s="28">
        <v>3.61</v>
      </c>
      <c r="B73" s="67" t="s">
        <v>82</v>
      </c>
      <c r="C73" s="68"/>
      <c r="D73" s="18">
        <v>906317</v>
      </c>
      <c r="E73" s="19" t="s">
        <v>26</v>
      </c>
      <c r="F73" s="24">
        <v>120300</v>
      </c>
      <c r="G73" s="21">
        <f t="shared" si="2"/>
        <v>108270</v>
      </c>
      <c r="H73" s="21">
        <f t="shared" si="4"/>
        <v>102255</v>
      </c>
      <c r="I73" s="21">
        <f t="shared" si="3"/>
        <v>111879</v>
      </c>
      <c r="J73" s="27">
        <f t="shared" si="5"/>
        <v>102255</v>
      </c>
    </row>
    <row r="74" spans="1:10" ht="15.75" customHeight="1" x14ac:dyDescent="0.3">
      <c r="A74" s="28">
        <v>2.63</v>
      </c>
      <c r="B74" s="67" t="s">
        <v>83</v>
      </c>
      <c r="C74" s="68"/>
      <c r="D74" s="18">
        <v>904902</v>
      </c>
      <c r="E74" s="19" t="s">
        <v>26</v>
      </c>
      <c r="F74" s="24">
        <v>87700</v>
      </c>
      <c r="G74" s="21">
        <f t="shared" si="2"/>
        <v>78930</v>
      </c>
      <c r="H74" s="21">
        <f t="shared" si="4"/>
        <v>74545</v>
      </c>
      <c r="I74" s="21">
        <f t="shared" si="3"/>
        <v>81561</v>
      </c>
      <c r="J74" s="27">
        <f t="shared" si="5"/>
        <v>74545</v>
      </c>
    </row>
    <row r="75" spans="1:10" ht="15.75" customHeight="1" x14ac:dyDescent="0.3">
      <c r="A75" s="28" t="s">
        <v>201</v>
      </c>
      <c r="B75" s="67" t="s">
        <v>84</v>
      </c>
      <c r="C75" s="68"/>
      <c r="D75" s="18">
        <v>902216</v>
      </c>
      <c r="E75" s="19" t="s">
        <v>26</v>
      </c>
      <c r="F75" s="24">
        <v>26700</v>
      </c>
      <c r="G75" s="21">
        <f t="shared" si="2"/>
        <v>24030</v>
      </c>
      <c r="H75" s="21">
        <f t="shared" si="4"/>
        <v>22695</v>
      </c>
      <c r="I75" s="21">
        <f t="shared" si="3"/>
        <v>24831</v>
      </c>
      <c r="J75" s="27">
        <f t="shared" si="5"/>
        <v>22695</v>
      </c>
    </row>
    <row r="76" spans="1:10" x14ac:dyDescent="0.3">
      <c r="A76" s="28" t="s">
        <v>202</v>
      </c>
      <c r="B76" s="67" t="s">
        <v>85</v>
      </c>
      <c r="C76" s="68"/>
      <c r="D76" s="18">
        <v>905312</v>
      </c>
      <c r="E76" s="19" t="s">
        <v>26</v>
      </c>
      <c r="F76" s="24">
        <v>27700</v>
      </c>
      <c r="G76" s="21">
        <f t="shared" si="2"/>
        <v>24930</v>
      </c>
      <c r="H76" s="21">
        <f t="shared" si="4"/>
        <v>23545</v>
      </c>
      <c r="I76" s="21">
        <f t="shared" si="3"/>
        <v>25761</v>
      </c>
      <c r="J76" s="27">
        <f t="shared" si="5"/>
        <v>23545</v>
      </c>
    </row>
    <row r="77" spans="1:10" ht="15.75" customHeight="1" x14ac:dyDescent="0.3">
      <c r="A77" s="28" t="s">
        <v>203</v>
      </c>
      <c r="B77" s="67" t="s">
        <v>86</v>
      </c>
      <c r="C77" s="68"/>
      <c r="D77" s="18">
        <v>903856</v>
      </c>
      <c r="E77" s="19" t="s">
        <v>26</v>
      </c>
      <c r="F77" s="24">
        <v>13300</v>
      </c>
      <c r="G77" s="21">
        <f t="shared" si="2"/>
        <v>11970</v>
      </c>
      <c r="H77" s="21">
        <f t="shared" si="4"/>
        <v>11305</v>
      </c>
      <c r="I77" s="21">
        <f t="shared" si="3"/>
        <v>12369</v>
      </c>
      <c r="J77" s="27">
        <f t="shared" si="5"/>
        <v>11305</v>
      </c>
    </row>
    <row r="78" spans="1:10" x14ac:dyDescent="0.3">
      <c r="A78" s="28" t="s">
        <v>204</v>
      </c>
      <c r="B78" s="67" t="s">
        <v>87</v>
      </c>
      <c r="C78" s="68"/>
      <c r="D78" s="18">
        <v>905740</v>
      </c>
      <c r="E78" s="19" t="s">
        <v>26</v>
      </c>
      <c r="F78" s="24">
        <v>64700</v>
      </c>
      <c r="G78" s="21">
        <f t="shared" si="2"/>
        <v>58230</v>
      </c>
      <c r="H78" s="21">
        <f t="shared" si="4"/>
        <v>54995</v>
      </c>
      <c r="I78" s="21">
        <f t="shared" si="3"/>
        <v>60171</v>
      </c>
      <c r="J78" s="27">
        <f t="shared" si="5"/>
        <v>54995</v>
      </c>
    </row>
    <row r="79" spans="1:10" x14ac:dyDescent="0.3">
      <c r="A79" s="28">
        <v>1.18</v>
      </c>
      <c r="B79" s="67" t="s">
        <v>236</v>
      </c>
      <c r="C79" s="68"/>
      <c r="D79" s="18">
        <v>906002</v>
      </c>
      <c r="E79" s="19" t="s">
        <v>26</v>
      </c>
      <c r="F79" s="24">
        <v>39300</v>
      </c>
      <c r="G79" s="21">
        <f t="shared" si="2"/>
        <v>35370</v>
      </c>
      <c r="H79" s="21">
        <f t="shared" si="4"/>
        <v>33405</v>
      </c>
      <c r="I79" s="21">
        <f t="shared" si="3"/>
        <v>36549</v>
      </c>
      <c r="J79" s="27">
        <f t="shared" si="5"/>
        <v>33405</v>
      </c>
    </row>
    <row r="80" spans="1:10" ht="15.75" customHeight="1" x14ac:dyDescent="0.3">
      <c r="A80" s="28" t="s">
        <v>205</v>
      </c>
      <c r="B80" s="67" t="s">
        <v>88</v>
      </c>
      <c r="C80" s="68"/>
      <c r="D80" s="18">
        <v>903859</v>
      </c>
      <c r="E80" s="19" t="s">
        <v>26</v>
      </c>
      <c r="F80" s="24">
        <v>39700</v>
      </c>
      <c r="G80" s="21">
        <f t="shared" si="2"/>
        <v>35730</v>
      </c>
      <c r="H80" s="21">
        <f t="shared" si="4"/>
        <v>33745</v>
      </c>
      <c r="I80" s="21">
        <f t="shared" si="3"/>
        <v>36921</v>
      </c>
      <c r="J80" s="27">
        <f t="shared" si="5"/>
        <v>33745</v>
      </c>
    </row>
    <row r="81" spans="1:10" ht="15.75" customHeight="1" x14ac:dyDescent="0.3">
      <c r="A81" s="28" t="s">
        <v>206</v>
      </c>
      <c r="B81" s="67" t="s">
        <v>89</v>
      </c>
      <c r="C81" s="68"/>
      <c r="D81" s="18">
        <v>906913</v>
      </c>
      <c r="E81" s="19" t="s">
        <v>26</v>
      </c>
      <c r="F81" s="24">
        <v>56300</v>
      </c>
      <c r="G81" s="21">
        <f t="shared" si="2"/>
        <v>50670</v>
      </c>
      <c r="H81" s="21">
        <f t="shared" si="4"/>
        <v>47855</v>
      </c>
      <c r="I81" s="21">
        <f t="shared" si="3"/>
        <v>52359</v>
      </c>
      <c r="J81" s="27">
        <f t="shared" si="5"/>
        <v>47855</v>
      </c>
    </row>
    <row r="82" spans="1:10" ht="15.75" customHeight="1" x14ac:dyDescent="0.3">
      <c r="A82" s="28">
        <v>0.5</v>
      </c>
      <c r="B82" s="67" t="s">
        <v>90</v>
      </c>
      <c r="C82" s="68"/>
      <c r="D82" s="18">
        <v>906914</v>
      </c>
      <c r="E82" s="19" t="s">
        <v>26</v>
      </c>
      <c r="F82" s="24">
        <v>16700</v>
      </c>
      <c r="G82" s="21">
        <f t="shared" si="2"/>
        <v>15030</v>
      </c>
      <c r="H82" s="21">
        <f t="shared" si="4"/>
        <v>14195</v>
      </c>
      <c r="I82" s="21">
        <f t="shared" si="3"/>
        <v>15531</v>
      </c>
      <c r="J82" s="27">
        <f t="shared" si="5"/>
        <v>14195</v>
      </c>
    </row>
    <row r="83" spans="1:10" ht="15.75" customHeight="1" x14ac:dyDescent="0.3">
      <c r="A83" s="28" t="s">
        <v>207</v>
      </c>
      <c r="B83" s="67" t="s">
        <v>91</v>
      </c>
      <c r="C83" s="68"/>
      <c r="D83" s="18">
        <v>903863</v>
      </c>
      <c r="E83" s="19" t="s">
        <v>26</v>
      </c>
      <c r="F83" s="24">
        <v>11300</v>
      </c>
      <c r="G83" s="21">
        <f t="shared" si="2"/>
        <v>10170</v>
      </c>
      <c r="H83" s="21">
        <f t="shared" si="4"/>
        <v>9605</v>
      </c>
      <c r="I83" s="21">
        <f t="shared" si="3"/>
        <v>10509</v>
      </c>
      <c r="J83" s="27">
        <f t="shared" si="5"/>
        <v>9605</v>
      </c>
    </row>
    <row r="84" spans="1:10" ht="15.75" customHeight="1" x14ac:dyDescent="0.3">
      <c r="A84" s="28">
        <v>0.53</v>
      </c>
      <c r="B84" s="67" t="s">
        <v>92</v>
      </c>
      <c r="C84" s="68"/>
      <c r="D84" s="18">
        <v>906915</v>
      </c>
      <c r="E84" s="19" t="s">
        <v>26</v>
      </c>
      <c r="F84" s="24">
        <v>17700</v>
      </c>
      <c r="G84" s="21">
        <f t="shared" si="2"/>
        <v>15930</v>
      </c>
      <c r="H84" s="21">
        <f t="shared" si="4"/>
        <v>15045</v>
      </c>
      <c r="I84" s="21">
        <f t="shared" si="3"/>
        <v>16461</v>
      </c>
      <c r="J84" s="27">
        <f t="shared" si="5"/>
        <v>15045</v>
      </c>
    </row>
    <row r="85" spans="1:10" ht="15.75" customHeight="1" x14ac:dyDescent="0.3">
      <c r="A85" s="28" t="s">
        <v>207</v>
      </c>
      <c r="B85" s="67" t="s">
        <v>93</v>
      </c>
      <c r="C85" s="68"/>
      <c r="D85" s="18">
        <v>902221</v>
      </c>
      <c r="E85" s="19" t="s">
        <v>26</v>
      </c>
      <c r="F85" s="24">
        <v>11300</v>
      </c>
      <c r="G85" s="21">
        <f t="shared" si="2"/>
        <v>10170</v>
      </c>
      <c r="H85" s="21">
        <f t="shared" si="4"/>
        <v>9605</v>
      </c>
      <c r="I85" s="21">
        <f t="shared" si="3"/>
        <v>10509</v>
      </c>
      <c r="J85" s="27">
        <f>F85-F85*15%</f>
        <v>9605</v>
      </c>
    </row>
    <row r="86" spans="1:10" ht="15.75" customHeight="1" x14ac:dyDescent="0.3">
      <c r="A86" s="28" t="s">
        <v>208</v>
      </c>
      <c r="B86" s="67" t="s">
        <v>94</v>
      </c>
      <c r="C86" s="68"/>
      <c r="D86" s="18">
        <v>902223</v>
      </c>
      <c r="E86" s="19" t="s">
        <v>26</v>
      </c>
      <c r="F86" s="24">
        <v>17700</v>
      </c>
      <c r="G86" s="21">
        <f t="shared" ref="G86:G169" si="6">+F86-F86*10%</f>
        <v>15930</v>
      </c>
      <c r="H86" s="21">
        <f t="shared" si="4"/>
        <v>15045</v>
      </c>
      <c r="I86" s="21">
        <f t="shared" ref="I86:I169" si="7">+F86-F86*7%</f>
        <v>16461</v>
      </c>
      <c r="J86" s="27">
        <f t="shared" ref="J86:J108" si="8">F86-F86*15%</f>
        <v>15045</v>
      </c>
    </row>
    <row r="87" spans="1:10" ht="15.75" customHeight="1" x14ac:dyDescent="0.3">
      <c r="A87" s="28" t="s">
        <v>209</v>
      </c>
      <c r="B87" s="67" t="s">
        <v>95</v>
      </c>
      <c r="C87" s="68"/>
      <c r="D87" s="18">
        <v>907008</v>
      </c>
      <c r="E87" s="19" t="s">
        <v>26</v>
      </c>
      <c r="F87" s="24">
        <v>8300</v>
      </c>
      <c r="G87" s="21">
        <f t="shared" si="6"/>
        <v>7470</v>
      </c>
      <c r="H87" s="21">
        <f t="shared" ref="H87:H170" si="9">+F87-F87*15%</f>
        <v>7055</v>
      </c>
      <c r="I87" s="21">
        <f t="shared" si="7"/>
        <v>7719</v>
      </c>
      <c r="J87" s="27">
        <f t="shared" si="8"/>
        <v>7055</v>
      </c>
    </row>
    <row r="88" spans="1:10" ht="15.75" customHeight="1" x14ac:dyDescent="0.3">
      <c r="A88" s="28">
        <v>0.92</v>
      </c>
      <c r="B88" s="31" t="s">
        <v>238</v>
      </c>
      <c r="C88" s="26"/>
      <c r="D88" s="18">
        <v>907102</v>
      </c>
      <c r="E88" s="19" t="s">
        <v>26</v>
      </c>
      <c r="F88" s="24">
        <v>30700</v>
      </c>
      <c r="G88" s="21">
        <f t="shared" si="6"/>
        <v>27630</v>
      </c>
      <c r="H88" s="21">
        <f t="shared" si="9"/>
        <v>26095</v>
      </c>
      <c r="I88" s="21">
        <f t="shared" si="7"/>
        <v>28551</v>
      </c>
      <c r="J88" s="27">
        <f t="shared" si="8"/>
        <v>26095</v>
      </c>
    </row>
    <row r="89" spans="1:10" ht="15.75" customHeight="1" x14ac:dyDescent="0.3">
      <c r="A89" s="28" t="s">
        <v>210</v>
      </c>
      <c r="B89" s="67" t="s">
        <v>96</v>
      </c>
      <c r="C89" s="68"/>
      <c r="D89" s="18">
        <v>903864</v>
      </c>
      <c r="E89" s="19" t="s">
        <v>26</v>
      </c>
      <c r="F89" s="24">
        <v>32700</v>
      </c>
      <c r="G89" s="21">
        <f t="shared" si="6"/>
        <v>29430</v>
      </c>
      <c r="H89" s="21">
        <f t="shared" si="9"/>
        <v>27795</v>
      </c>
      <c r="I89" s="21">
        <f t="shared" si="7"/>
        <v>30411</v>
      </c>
      <c r="J89" s="27">
        <f t="shared" si="8"/>
        <v>27795</v>
      </c>
    </row>
    <row r="90" spans="1:10" ht="15.75" customHeight="1" x14ac:dyDescent="0.3">
      <c r="A90" s="28" t="s">
        <v>211</v>
      </c>
      <c r="B90" s="67" t="s">
        <v>97</v>
      </c>
      <c r="C90" s="68"/>
      <c r="D90" s="18">
        <v>902045</v>
      </c>
      <c r="E90" s="19" t="s">
        <v>26</v>
      </c>
      <c r="F90" s="24">
        <v>40300</v>
      </c>
      <c r="G90" s="21">
        <f t="shared" si="6"/>
        <v>36270</v>
      </c>
      <c r="H90" s="21">
        <f t="shared" si="9"/>
        <v>34255</v>
      </c>
      <c r="I90" s="21">
        <f t="shared" si="7"/>
        <v>37479</v>
      </c>
      <c r="J90" s="27">
        <f t="shared" si="8"/>
        <v>34255</v>
      </c>
    </row>
    <row r="91" spans="1:10" ht="15.75" customHeight="1" x14ac:dyDescent="0.3">
      <c r="A91" s="28" t="s">
        <v>212</v>
      </c>
      <c r="B91" s="67" t="s">
        <v>98</v>
      </c>
      <c r="C91" s="68"/>
      <c r="D91" s="18">
        <v>902049</v>
      </c>
      <c r="E91" s="19" t="s">
        <v>26</v>
      </c>
      <c r="F91" s="24">
        <v>39300</v>
      </c>
      <c r="G91" s="21">
        <f t="shared" si="6"/>
        <v>35370</v>
      </c>
      <c r="H91" s="21">
        <f t="shared" si="9"/>
        <v>33405</v>
      </c>
      <c r="I91" s="21">
        <f t="shared" si="7"/>
        <v>36549</v>
      </c>
      <c r="J91" s="27">
        <f t="shared" si="8"/>
        <v>33405</v>
      </c>
    </row>
    <row r="92" spans="1:10" ht="15.75" customHeight="1" x14ac:dyDescent="0.3">
      <c r="A92" s="28" t="s">
        <v>213</v>
      </c>
      <c r="B92" s="67" t="s">
        <v>99</v>
      </c>
      <c r="C92" s="68"/>
      <c r="D92" s="18">
        <v>906465</v>
      </c>
      <c r="E92" s="19" t="s">
        <v>26</v>
      </c>
      <c r="F92" s="24">
        <v>82000</v>
      </c>
      <c r="G92" s="21">
        <f t="shared" si="6"/>
        <v>73800</v>
      </c>
      <c r="H92" s="21">
        <f t="shared" si="9"/>
        <v>69700</v>
      </c>
      <c r="I92" s="21">
        <f t="shared" si="7"/>
        <v>76260</v>
      </c>
      <c r="J92" s="27">
        <f t="shared" si="8"/>
        <v>69700</v>
      </c>
    </row>
    <row r="93" spans="1:10" x14ac:dyDescent="0.3">
      <c r="A93" s="28">
        <v>2</v>
      </c>
      <c r="B93" s="67" t="s">
        <v>100</v>
      </c>
      <c r="C93" s="68"/>
      <c r="D93" s="32">
        <v>904921</v>
      </c>
      <c r="E93" s="19" t="s">
        <v>26</v>
      </c>
      <c r="F93" s="24">
        <v>66700</v>
      </c>
      <c r="G93" s="21">
        <f t="shared" si="6"/>
        <v>60030</v>
      </c>
      <c r="H93" s="21">
        <f t="shared" si="9"/>
        <v>56695</v>
      </c>
      <c r="I93" s="21">
        <f t="shared" si="7"/>
        <v>62031</v>
      </c>
      <c r="J93" s="27">
        <f t="shared" si="8"/>
        <v>56695</v>
      </c>
    </row>
    <row r="94" spans="1:10" x14ac:dyDescent="0.3">
      <c r="A94" s="28" t="s">
        <v>214</v>
      </c>
      <c r="B94" s="67" t="s">
        <v>101</v>
      </c>
      <c r="C94" s="68"/>
      <c r="D94" s="32">
        <v>904922</v>
      </c>
      <c r="E94" s="19" t="s">
        <v>26</v>
      </c>
      <c r="F94" s="24">
        <v>65700</v>
      </c>
      <c r="G94" s="21">
        <f t="shared" si="6"/>
        <v>59130</v>
      </c>
      <c r="H94" s="21">
        <f t="shared" si="9"/>
        <v>55845</v>
      </c>
      <c r="I94" s="21">
        <f t="shared" si="7"/>
        <v>61101</v>
      </c>
      <c r="J94" s="27">
        <f t="shared" si="8"/>
        <v>55845</v>
      </c>
    </row>
    <row r="95" spans="1:10" ht="15.75" customHeight="1" x14ac:dyDescent="0.3">
      <c r="A95" s="28" t="s">
        <v>215</v>
      </c>
      <c r="B95" s="67" t="s">
        <v>102</v>
      </c>
      <c r="C95" s="68"/>
      <c r="D95" s="18">
        <v>903867</v>
      </c>
      <c r="E95" s="19" t="s">
        <v>26</v>
      </c>
      <c r="F95" s="24">
        <v>29000</v>
      </c>
      <c r="G95" s="21">
        <f t="shared" si="6"/>
        <v>26100</v>
      </c>
      <c r="H95" s="21">
        <f t="shared" si="9"/>
        <v>24650</v>
      </c>
      <c r="I95" s="21">
        <f t="shared" si="7"/>
        <v>26970</v>
      </c>
      <c r="J95" s="27">
        <f t="shared" si="8"/>
        <v>24650</v>
      </c>
    </row>
    <row r="96" spans="1:10" ht="15.75" customHeight="1" x14ac:dyDescent="0.3">
      <c r="A96" s="28" t="s">
        <v>215</v>
      </c>
      <c r="B96" s="67" t="s">
        <v>103</v>
      </c>
      <c r="C96" s="68"/>
      <c r="D96" s="18">
        <v>903866</v>
      </c>
      <c r="E96" s="19" t="s">
        <v>26</v>
      </c>
      <c r="F96" s="24">
        <v>29000</v>
      </c>
      <c r="G96" s="21">
        <f t="shared" si="6"/>
        <v>26100</v>
      </c>
      <c r="H96" s="21">
        <f t="shared" si="9"/>
        <v>24650</v>
      </c>
      <c r="I96" s="21">
        <f t="shared" si="7"/>
        <v>26970</v>
      </c>
      <c r="J96" s="27">
        <f t="shared" si="8"/>
        <v>24650</v>
      </c>
    </row>
    <row r="97" spans="1:10" ht="15.75" customHeight="1" x14ac:dyDescent="0.3">
      <c r="A97" s="28" t="s">
        <v>216</v>
      </c>
      <c r="B97" s="67" t="s">
        <v>104</v>
      </c>
      <c r="C97" s="68"/>
      <c r="D97" s="18">
        <v>906039</v>
      </c>
      <c r="E97" s="19" t="s">
        <v>26</v>
      </c>
      <c r="F97" s="24">
        <v>110300</v>
      </c>
      <c r="G97" s="21">
        <f t="shared" si="6"/>
        <v>99270</v>
      </c>
      <c r="H97" s="21">
        <f t="shared" si="9"/>
        <v>93755</v>
      </c>
      <c r="I97" s="21">
        <f t="shared" si="7"/>
        <v>102579</v>
      </c>
      <c r="J97" s="27">
        <f t="shared" si="8"/>
        <v>93755</v>
      </c>
    </row>
    <row r="98" spans="1:10" x14ac:dyDescent="0.3">
      <c r="A98" s="28" t="s">
        <v>217</v>
      </c>
      <c r="B98" s="67" t="s">
        <v>105</v>
      </c>
      <c r="C98" s="68"/>
      <c r="D98" s="18">
        <v>903868</v>
      </c>
      <c r="E98" s="19" t="s">
        <v>26</v>
      </c>
      <c r="F98" s="24">
        <v>18700</v>
      </c>
      <c r="G98" s="21">
        <f t="shared" si="6"/>
        <v>16830</v>
      </c>
      <c r="H98" s="21">
        <f t="shared" si="9"/>
        <v>15895</v>
      </c>
      <c r="I98" s="21">
        <f t="shared" si="7"/>
        <v>17391</v>
      </c>
      <c r="J98" s="27">
        <f t="shared" si="8"/>
        <v>15895</v>
      </c>
    </row>
    <row r="99" spans="1:10" x14ac:dyDescent="0.3">
      <c r="A99" s="28">
        <v>0.48</v>
      </c>
      <c r="B99" s="25" t="s">
        <v>233</v>
      </c>
      <c r="C99" s="26"/>
      <c r="D99" s="18">
        <v>903895</v>
      </c>
      <c r="E99" s="19" t="s">
        <v>26</v>
      </c>
      <c r="F99" s="24">
        <v>16000</v>
      </c>
      <c r="G99" s="21">
        <f t="shared" si="6"/>
        <v>14400</v>
      </c>
      <c r="H99" s="21">
        <f t="shared" si="9"/>
        <v>13600</v>
      </c>
      <c r="I99" s="21">
        <f t="shared" si="7"/>
        <v>14880</v>
      </c>
      <c r="J99" s="27">
        <f t="shared" si="8"/>
        <v>13600</v>
      </c>
    </row>
    <row r="100" spans="1:10" ht="15.75" customHeight="1" x14ac:dyDescent="0.3">
      <c r="A100" s="28" t="s">
        <v>218</v>
      </c>
      <c r="B100" s="67" t="s">
        <v>106</v>
      </c>
      <c r="C100" s="68"/>
      <c r="D100" s="18">
        <v>904925</v>
      </c>
      <c r="E100" s="19" t="s">
        <v>26</v>
      </c>
      <c r="F100" s="24">
        <v>65300</v>
      </c>
      <c r="G100" s="21">
        <f t="shared" si="6"/>
        <v>58770</v>
      </c>
      <c r="H100" s="21">
        <f t="shared" si="9"/>
        <v>55505</v>
      </c>
      <c r="I100" s="21">
        <f t="shared" si="7"/>
        <v>60729</v>
      </c>
      <c r="J100" s="27">
        <f>F100-F100*15%</f>
        <v>55505</v>
      </c>
    </row>
    <row r="101" spans="1:10" ht="15.75" customHeight="1" x14ac:dyDescent="0.3">
      <c r="A101" s="28" t="s">
        <v>219</v>
      </c>
      <c r="B101" s="88" t="s">
        <v>107</v>
      </c>
      <c r="C101" s="88"/>
      <c r="D101" s="18">
        <v>903439</v>
      </c>
      <c r="E101" s="19" t="s">
        <v>26</v>
      </c>
      <c r="F101" s="24">
        <v>85300</v>
      </c>
      <c r="G101" s="21">
        <f t="shared" si="6"/>
        <v>76770</v>
      </c>
      <c r="H101" s="21">
        <f t="shared" si="9"/>
        <v>72505</v>
      </c>
      <c r="I101" s="21">
        <f t="shared" si="7"/>
        <v>79329</v>
      </c>
      <c r="J101" s="27">
        <f t="shared" si="8"/>
        <v>72505</v>
      </c>
    </row>
    <row r="102" spans="1:10" x14ac:dyDescent="0.3">
      <c r="A102" s="28" t="s">
        <v>219</v>
      </c>
      <c r="B102" s="89" t="s">
        <v>108</v>
      </c>
      <c r="C102" s="89"/>
      <c r="D102" s="18">
        <v>903438</v>
      </c>
      <c r="E102" s="19" t="s">
        <v>26</v>
      </c>
      <c r="F102" s="24">
        <v>85300</v>
      </c>
      <c r="G102" s="21">
        <f t="shared" si="6"/>
        <v>76770</v>
      </c>
      <c r="H102" s="21">
        <f t="shared" si="9"/>
        <v>72505</v>
      </c>
      <c r="I102" s="21">
        <f t="shared" si="7"/>
        <v>79329</v>
      </c>
      <c r="J102" s="27">
        <f t="shared" si="8"/>
        <v>72505</v>
      </c>
    </row>
    <row r="103" spans="1:10" x14ac:dyDescent="0.3">
      <c r="A103" s="28" t="s">
        <v>208</v>
      </c>
      <c r="B103" s="88" t="s">
        <v>109</v>
      </c>
      <c r="C103" s="88"/>
      <c r="D103" s="18">
        <v>907106</v>
      </c>
      <c r="E103" s="19" t="s">
        <v>26</v>
      </c>
      <c r="F103" s="24">
        <v>17700</v>
      </c>
      <c r="G103" s="21">
        <f t="shared" si="6"/>
        <v>15930</v>
      </c>
      <c r="H103" s="21">
        <f t="shared" si="9"/>
        <v>15045</v>
      </c>
      <c r="I103" s="21">
        <f t="shared" si="7"/>
        <v>16461</v>
      </c>
      <c r="J103" s="27">
        <f t="shared" si="8"/>
        <v>15045</v>
      </c>
    </row>
    <row r="104" spans="1:10" ht="15.75" customHeight="1" x14ac:dyDescent="0.3">
      <c r="A104" s="28" t="s">
        <v>220</v>
      </c>
      <c r="B104" s="88" t="s">
        <v>110</v>
      </c>
      <c r="C104" s="88"/>
      <c r="D104" s="18">
        <v>901235</v>
      </c>
      <c r="E104" s="19" t="s">
        <v>26</v>
      </c>
      <c r="F104" s="24">
        <v>73000</v>
      </c>
      <c r="G104" s="21">
        <f t="shared" si="6"/>
        <v>65700</v>
      </c>
      <c r="H104" s="21">
        <f t="shared" si="9"/>
        <v>62050</v>
      </c>
      <c r="I104" s="21">
        <f t="shared" si="7"/>
        <v>67890</v>
      </c>
      <c r="J104" s="27">
        <f t="shared" si="8"/>
        <v>62050</v>
      </c>
    </row>
    <row r="105" spans="1:10" ht="15.75" customHeight="1" x14ac:dyDescent="0.3">
      <c r="A105" s="28" t="s">
        <v>221</v>
      </c>
      <c r="B105" s="88" t="s">
        <v>111</v>
      </c>
      <c r="C105" s="88"/>
      <c r="D105" s="18">
        <v>906249</v>
      </c>
      <c r="E105" s="19" t="s">
        <v>26</v>
      </c>
      <c r="F105" s="24">
        <v>95700</v>
      </c>
      <c r="G105" s="21">
        <f>F105-F105*10%</f>
        <v>86130</v>
      </c>
      <c r="H105" s="21">
        <f t="shared" si="9"/>
        <v>81345</v>
      </c>
      <c r="I105" s="21">
        <f t="shared" si="7"/>
        <v>89001</v>
      </c>
      <c r="J105" s="27">
        <f t="shared" si="8"/>
        <v>81345</v>
      </c>
    </row>
    <row r="106" spans="1:10" ht="15.75" customHeight="1" x14ac:dyDescent="0.3">
      <c r="A106" s="28">
        <v>4.4000000000000004</v>
      </c>
      <c r="B106" s="62" t="s">
        <v>298</v>
      </c>
      <c r="C106" s="62"/>
      <c r="D106" s="18">
        <v>903703</v>
      </c>
      <c r="E106" s="63" t="s">
        <v>26</v>
      </c>
      <c r="F106" s="24">
        <v>146700</v>
      </c>
      <c r="G106" s="21">
        <f>F106-F106*10%</f>
        <v>132030</v>
      </c>
      <c r="H106" s="21">
        <f t="shared" si="9"/>
        <v>124695</v>
      </c>
      <c r="I106" s="21">
        <f t="shared" si="7"/>
        <v>136431</v>
      </c>
      <c r="J106" s="27">
        <f t="shared" si="8"/>
        <v>124695</v>
      </c>
    </row>
    <row r="107" spans="1:10" ht="15.75" customHeight="1" x14ac:dyDescent="0.3">
      <c r="A107" s="28"/>
      <c r="B107" s="89" t="s">
        <v>112</v>
      </c>
      <c r="C107" s="89"/>
      <c r="D107" s="33">
        <v>908856</v>
      </c>
      <c r="E107" s="92" t="s">
        <v>296</v>
      </c>
      <c r="F107" s="24">
        <v>216994</v>
      </c>
      <c r="G107" s="24">
        <v>216994</v>
      </c>
      <c r="H107" s="24">
        <v>216994</v>
      </c>
      <c r="I107" s="24">
        <v>216994</v>
      </c>
      <c r="J107" s="27">
        <f t="shared" si="8"/>
        <v>184444.9</v>
      </c>
    </row>
    <row r="108" spans="1:10" ht="15.75" customHeight="1" x14ac:dyDescent="0.3">
      <c r="A108" s="28"/>
      <c r="B108" s="90" t="s">
        <v>113</v>
      </c>
      <c r="C108" s="91"/>
      <c r="D108" s="33">
        <v>906340</v>
      </c>
      <c r="E108" s="93"/>
      <c r="F108" s="24">
        <v>80832</v>
      </c>
      <c r="G108" s="24">
        <v>80832</v>
      </c>
      <c r="H108" s="24">
        <v>80832</v>
      </c>
      <c r="I108" s="24">
        <v>80832</v>
      </c>
      <c r="J108" s="27">
        <f t="shared" si="8"/>
        <v>68707.199999999997</v>
      </c>
    </row>
    <row r="109" spans="1:10" ht="15.75" customHeight="1" x14ac:dyDescent="0.3">
      <c r="A109" s="28"/>
      <c r="B109" s="96" t="s">
        <v>224</v>
      </c>
      <c r="C109" s="96"/>
      <c r="D109" s="56">
        <v>938610</v>
      </c>
      <c r="E109" s="97" t="s">
        <v>61</v>
      </c>
      <c r="F109" s="1">
        <v>160000</v>
      </c>
      <c r="G109" s="1">
        <v>160000</v>
      </c>
      <c r="H109" s="1">
        <v>160000</v>
      </c>
      <c r="I109" s="1">
        <v>160000</v>
      </c>
      <c r="J109" s="1">
        <v>160000</v>
      </c>
    </row>
    <row r="110" spans="1:10" ht="15.75" customHeight="1" x14ac:dyDescent="0.3">
      <c r="A110" s="28"/>
      <c r="B110" s="96" t="s">
        <v>225</v>
      </c>
      <c r="C110" s="96"/>
      <c r="D110" s="56">
        <v>938611</v>
      </c>
      <c r="E110" s="97"/>
      <c r="F110" s="1">
        <v>160000</v>
      </c>
      <c r="G110" s="1">
        <v>160000</v>
      </c>
      <c r="H110" s="1">
        <v>160000</v>
      </c>
      <c r="I110" s="1">
        <v>160000</v>
      </c>
      <c r="J110" s="1">
        <v>160000</v>
      </c>
    </row>
    <row r="111" spans="1:10" ht="15.75" customHeight="1" x14ac:dyDescent="0.3">
      <c r="A111" s="28"/>
      <c r="B111" s="96" t="s">
        <v>226</v>
      </c>
      <c r="C111" s="96"/>
      <c r="D111" s="56">
        <v>938612</v>
      </c>
      <c r="E111" s="97"/>
      <c r="F111" s="1">
        <v>160000</v>
      </c>
      <c r="G111" s="1">
        <v>160000</v>
      </c>
      <c r="H111" s="1">
        <v>160000</v>
      </c>
      <c r="I111" s="1">
        <v>160000</v>
      </c>
      <c r="J111" s="1">
        <v>160000</v>
      </c>
    </row>
    <row r="112" spans="1:10" ht="15.75" customHeight="1" x14ac:dyDescent="0.3">
      <c r="A112" s="28"/>
      <c r="B112" s="96" t="s">
        <v>227</v>
      </c>
      <c r="C112" s="96"/>
      <c r="D112" s="56">
        <v>938660</v>
      </c>
      <c r="E112" s="97"/>
      <c r="F112" s="1">
        <v>160000</v>
      </c>
      <c r="G112" s="1">
        <v>160000</v>
      </c>
      <c r="H112" s="1">
        <v>160000</v>
      </c>
      <c r="I112" s="1">
        <v>160000</v>
      </c>
      <c r="J112" s="1">
        <v>160000</v>
      </c>
    </row>
    <row r="113" spans="1:10" ht="15.75" customHeight="1" x14ac:dyDescent="0.3">
      <c r="A113" s="28"/>
      <c r="B113" s="96" t="s">
        <v>228</v>
      </c>
      <c r="C113" s="96"/>
      <c r="D113" s="56">
        <v>938661</v>
      </c>
      <c r="E113" s="97"/>
      <c r="F113" s="1">
        <v>160000</v>
      </c>
      <c r="G113" s="1">
        <v>160000</v>
      </c>
      <c r="H113" s="1">
        <v>160000</v>
      </c>
      <c r="I113" s="1">
        <v>160000</v>
      </c>
      <c r="J113" s="1">
        <v>160000</v>
      </c>
    </row>
    <row r="114" spans="1:10" ht="15.75" customHeight="1" x14ac:dyDescent="0.3">
      <c r="A114" s="28"/>
      <c r="B114" s="96" t="s">
        <v>229</v>
      </c>
      <c r="C114" s="96"/>
      <c r="D114" s="56">
        <v>938662</v>
      </c>
      <c r="E114" s="97"/>
      <c r="F114" s="1">
        <v>160000</v>
      </c>
      <c r="G114" s="1">
        <v>160000</v>
      </c>
      <c r="H114" s="1">
        <v>160000</v>
      </c>
      <c r="I114" s="1">
        <v>160000</v>
      </c>
      <c r="J114" s="1">
        <v>160000</v>
      </c>
    </row>
    <row r="115" spans="1:10" ht="15.75" customHeight="1" x14ac:dyDescent="0.3">
      <c r="A115" s="28" t="s">
        <v>222</v>
      </c>
      <c r="B115" s="67" t="s">
        <v>114</v>
      </c>
      <c r="C115" s="68"/>
      <c r="D115" s="34">
        <v>890210</v>
      </c>
      <c r="E115" s="19" t="s">
        <v>26</v>
      </c>
      <c r="F115" s="24">
        <v>25700</v>
      </c>
      <c r="G115" s="21">
        <f t="shared" si="6"/>
        <v>23130</v>
      </c>
      <c r="H115" s="21">
        <f t="shared" si="9"/>
        <v>21845</v>
      </c>
      <c r="I115" s="21">
        <f t="shared" si="7"/>
        <v>23901</v>
      </c>
      <c r="J115" s="27">
        <f>F115-F115*15%</f>
        <v>21845</v>
      </c>
    </row>
    <row r="116" spans="1:10" ht="15.75" customHeight="1" x14ac:dyDescent="0.3">
      <c r="A116" s="28">
        <v>0.77</v>
      </c>
      <c r="B116" s="25" t="s">
        <v>243</v>
      </c>
      <c r="C116" s="26"/>
      <c r="D116" s="34" t="s">
        <v>244</v>
      </c>
      <c r="E116" s="19" t="s">
        <v>26</v>
      </c>
      <c r="F116" s="24">
        <v>25700</v>
      </c>
      <c r="G116" s="21">
        <f>+F116-F116*10%</f>
        <v>23130</v>
      </c>
      <c r="H116" s="21">
        <f>+F116-F116*15%</f>
        <v>21845</v>
      </c>
      <c r="I116" s="21">
        <f>+F116-F116*7%</f>
        <v>23901</v>
      </c>
      <c r="J116" s="27">
        <f>+F116-F116*15%</f>
        <v>21845</v>
      </c>
    </row>
    <row r="117" spans="1:10" ht="15.75" customHeight="1" x14ac:dyDescent="0.3">
      <c r="A117" s="28" t="s">
        <v>222</v>
      </c>
      <c r="B117" s="67" t="s">
        <v>115</v>
      </c>
      <c r="C117" s="68"/>
      <c r="D117" s="34">
        <v>937000</v>
      </c>
      <c r="E117" s="19" t="s">
        <v>26</v>
      </c>
      <c r="F117" s="24">
        <v>25700</v>
      </c>
      <c r="G117" s="21">
        <f t="shared" si="6"/>
        <v>23130</v>
      </c>
      <c r="H117" s="21">
        <f t="shared" si="9"/>
        <v>21845</v>
      </c>
      <c r="I117" s="21">
        <f t="shared" si="7"/>
        <v>23901</v>
      </c>
      <c r="J117" s="27">
        <f t="shared" ref="J117:J153" si="10">F117-F117*15%</f>
        <v>21845</v>
      </c>
    </row>
    <row r="118" spans="1:10" ht="15.75" customHeight="1" x14ac:dyDescent="0.3">
      <c r="A118" s="28">
        <v>0.77</v>
      </c>
      <c r="B118" s="25" t="s">
        <v>245</v>
      </c>
      <c r="C118" s="26"/>
      <c r="D118" s="34" t="s">
        <v>246</v>
      </c>
      <c r="E118" s="19" t="s">
        <v>26</v>
      </c>
      <c r="F118" s="24">
        <v>25700</v>
      </c>
      <c r="G118" s="21">
        <f t="shared" si="6"/>
        <v>23130</v>
      </c>
      <c r="H118" s="21">
        <f t="shared" si="9"/>
        <v>21845</v>
      </c>
      <c r="I118" s="21">
        <f t="shared" si="7"/>
        <v>23901</v>
      </c>
      <c r="J118" s="27">
        <f t="shared" si="10"/>
        <v>21845</v>
      </c>
    </row>
    <row r="119" spans="1:10" ht="15.75" customHeight="1" x14ac:dyDescent="0.3">
      <c r="A119" s="28">
        <v>0.77</v>
      </c>
      <c r="B119" s="25" t="s">
        <v>247</v>
      </c>
      <c r="C119" s="26"/>
      <c r="D119" s="34" t="s">
        <v>248</v>
      </c>
      <c r="E119" s="19" t="s">
        <v>26</v>
      </c>
      <c r="F119" s="24">
        <v>25700</v>
      </c>
      <c r="G119" s="21">
        <f t="shared" si="6"/>
        <v>23130</v>
      </c>
      <c r="H119" s="21">
        <f t="shared" si="9"/>
        <v>21845</v>
      </c>
      <c r="I119" s="21">
        <f t="shared" si="7"/>
        <v>23901</v>
      </c>
      <c r="J119" s="27">
        <f t="shared" si="10"/>
        <v>21845</v>
      </c>
    </row>
    <row r="120" spans="1:10" ht="15.75" customHeight="1" x14ac:dyDescent="0.3">
      <c r="A120" s="28">
        <v>0.77</v>
      </c>
      <c r="B120" s="25" t="s">
        <v>249</v>
      </c>
      <c r="C120" s="26"/>
      <c r="D120" s="34" t="s">
        <v>250</v>
      </c>
      <c r="E120" s="19" t="s">
        <v>26</v>
      </c>
      <c r="F120" s="24">
        <v>25700</v>
      </c>
      <c r="G120" s="21">
        <f t="shared" si="6"/>
        <v>23130</v>
      </c>
      <c r="H120" s="21">
        <f t="shared" si="9"/>
        <v>21845</v>
      </c>
      <c r="I120" s="21">
        <f t="shared" si="7"/>
        <v>23901</v>
      </c>
      <c r="J120" s="27">
        <f t="shared" si="10"/>
        <v>21845</v>
      </c>
    </row>
    <row r="121" spans="1:10" ht="15.75" customHeight="1" x14ac:dyDescent="0.3">
      <c r="A121" s="28">
        <v>0.77</v>
      </c>
      <c r="B121" s="25" t="s">
        <v>251</v>
      </c>
      <c r="C121" s="26"/>
      <c r="D121" s="34" t="s">
        <v>252</v>
      </c>
      <c r="E121" s="19" t="s">
        <v>26</v>
      </c>
      <c r="F121" s="24">
        <v>25700</v>
      </c>
      <c r="G121" s="21">
        <f t="shared" si="6"/>
        <v>23130</v>
      </c>
      <c r="H121" s="21">
        <f t="shared" si="9"/>
        <v>21845</v>
      </c>
      <c r="I121" s="21">
        <f t="shared" si="7"/>
        <v>23901</v>
      </c>
      <c r="J121" s="27">
        <f t="shared" si="10"/>
        <v>21845</v>
      </c>
    </row>
    <row r="122" spans="1:10" ht="15.75" customHeight="1" x14ac:dyDescent="0.3">
      <c r="A122" s="28">
        <v>0.77</v>
      </c>
      <c r="B122" s="94" t="s">
        <v>116</v>
      </c>
      <c r="C122" s="95"/>
      <c r="D122" s="34">
        <v>890213</v>
      </c>
      <c r="E122" s="19" t="s">
        <v>26</v>
      </c>
      <c r="F122" s="24">
        <v>25700</v>
      </c>
      <c r="G122" s="21">
        <f t="shared" si="6"/>
        <v>23130</v>
      </c>
      <c r="H122" s="21">
        <f t="shared" si="9"/>
        <v>21845</v>
      </c>
      <c r="I122" s="21">
        <f t="shared" si="7"/>
        <v>23901</v>
      </c>
      <c r="J122" s="27">
        <f t="shared" si="10"/>
        <v>21845</v>
      </c>
    </row>
    <row r="123" spans="1:10" ht="15.75" customHeight="1" x14ac:dyDescent="0.3">
      <c r="A123" s="28">
        <v>0.77</v>
      </c>
      <c r="B123" s="35" t="s">
        <v>253</v>
      </c>
      <c r="C123" s="36"/>
      <c r="D123" s="34" t="s">
        <v>254</v>
      </c>
      <c r="E123" s="19" t="s">
        <v>26</v>
      </c>
      <c r="F123" s="24">
        <v>25700</v>
      </c>
      <c r="G123" s="21">
        <f t="shared" si="6"/>
        <v>23130</v>
      </c>
      <c r="H123" s="21">
        <f t="shared" si="9"/>
        <v>21845</v>
      </c>
      <c r="I123" s="21">
        <f t="shared" si="7"/>
        <v>23901</v>
      </c>
      <c r="J123" s="27">
        <f t="shared" si="10"/>
        <v>21845</v>
      </c>
    </row>
    <row r="124" spans="1:10" ht="15.75" customHeight="1" x14ac:dyDescent="0.3">
      <c r="A124" s="28">
        <v>0.77</v>
      </c>
      <c r="B124" s="35" t="s">
        <v>255</v>
      </c>
      <c r="C124" s="36"/>
      <c r="D124" s="34" t="s">
        <v>256</v>
      </c>
      <c r="E124" s="19" t="s">
        <v>26</v>
      </c>
      <c r="F124" s="24">
        <v>25700</v>
      </c>
      <c r="G124" s="21">
        <f t="shared" si="6"/>
        <v>23130</v>
      </c>
      <c r="H124" s="21">
        <f t="shared" si="9"/>
        <v>21845</v>
      </c>
      <c r="I124" s="21">
        <f t="shared" si="7"/>
        <v>23901</v>
      </c>
      <c r="J124" s="27">
        <f t="shared" si="10"/>
        <v>21845</v>
      </c>
    </row>
    <row r="125" spans="1:10" ht="15.75" customHeight="1" x14ac:dyDescent="0.3">
      <c r="A125" s="28">
        <v>0.77</v>
      </c>
      <c r="B125" s="35" t="s">
        <v>257</v>
      </c>
      <c r="C125" s="36"/>
      <c r="D125" s="34" t="s">
        <v>122</v>
      </c>
      <c r="E125" s="19" t="s">
        <v>26</v>
      </c>
      <c r="F125" s="24">
        <v>25700</v>
      </c>
      <c r="G125" s="21">
        <f t="shared" si="6"/>
        <v>23130</v>
      </c>
      <c r="H125" s="21">
        <f t="shared" si="9"/>
        <v>21845</v>
      </c>
      <c r="I125" s="21">
        <f t="shared" si="7"/>
        <v>23901</v>
      </c>
      <c r="J125" s="27">
        <f t="shared" si="10"/>
        <v>21845</v>
      </c>
    </row>
    <row r="126" spans="1:10" ht="15.75" customHeight="1" x14ac:dyDescent="0.3">
      <c r="A126" s="28">
        <v>0.77</v>
      </c>
      <c r="B126" s="89" t="s">
        <v>117</v>
      </c>
      <c r="C126" s="89"/>
      <c r="D126" s="34" t="s">
        <v>118</v>
      </c>
      <c r="E126" s="19" t="s">
        <v>26</v>
      </c>
      <c r="F126" s="24">
        <v>25700</v>
      </c>
      <c r="G126" s="21">
        <f t="shared" si="6"/>
        <v>23130</v>
      </c>
      <c r="H126" s="21">
        <f>+F126-F126*15%</f>
        <v>21845</v>
      </c>
      <c r="I126" s="21">
        <f>+F126-F126*7%</f>
        <v>23901</v>
      </c>
      <c r="J126" s="27">
        <f t="shared" si="10"/>
        <v>21845</v>
      </c>
    </row>
    <row r="127" spans="1:10" ht="15.75" customHeight="1" x14ac:dyDescent="0.3">
      <c r="A127" s="28">
        <v>0.77</v>
      </c>
      <c r="B127" s="89" t="s">
        <v>119</v>
      </c>
      <c r="C127" s="89"/>
      <c r="D127" s="34">
        <v>938303</v>
      </c>
      <c r="E127" s="19" t="s">
        <v>26</v>
      </c>
      <c r="F127" s="24">
        <v>25700</v>
      </c>
      <c r="G127" s="21">
        <f t="shared" si="6"/>
        <v>23130</v>
      </c>
      <c r="H127" s="21">
        <f t="shared" si="9"/>
        <v>21845</v>
      </c>
      <c r="I127" s="21">
        <f t="shared" si="7"/>
        <v>23901</v>
      </c>
      <c r="J127" s="27">
        <f t="shared" si="10"/>
        <v>21845</v>
      </c>
    </row>
    <row r="128" spans="1:10" ht="15.75" customHeight="1" x14ac:dyDescent="0.3">
      <c r="A128" s="28">
        <v>0.37</v>
      </c>
      <c r="B128" s="89" t="s">
        <v>262</v>
      </c>
      <c r="C128" s="89"/>
      <c r="D128" s="34" t="s">
        <v>263</v>
      </c>
      <c r="E128" s="19" t="s">
        <v>26</v>
      </c>
      <c r="F128" s="24">
        <v>12300</v>
      </c>
      <c r="G128" s="21">
        <f t="shared" si="6"/>
        <v>11070</v>
      </c>
      <c r="H128" s="21">
        <f t="shared" si="9"/>
        <v>10455</v>
      </c>
      <c r="I128" s="21">
        <f t="shared" si="7"/>
        <v>11439</v>
      </c>
      <c r="J128" s="27">
        <f t="shared" si="10"/>
        <v>10455</v>
      </c>
    </row>
    <row r="129" spans="1:10" ht="15.75" customHeight="1" x14ac:dyDescent="0.3">
      <c r="A129" s="28">
        <v>0.37</v>
      </c>
      <c r="B129" s="37" t="s">
        <v>264</v>
      </c>
      <c r="C129" s="38"/>
      <c r="D129" s="34" t="s">
        <v>265</v>
      </c>
      <c r="E129" s="19" t="s">
        <v>26</v>
      </c>
      <c r="F129" s="24">
        <v>12300</v>
      </c>
      <c r="G129" s="21">
        <f t="shared" si="6"/>
        <v>11070</v>
      </c>
      <c r="H129" s="21">
        <f t="shared" si="9"/>
        <v>10455</v>
      </c>
      <c r="I129" s="21">
        <f t="shared" si="7"/>
        <v>11439</v>
      </c>
      <c r="J129" s="27">
        <f t="shared" si="10"/>
        <v>10455</v>
      </c>
    </row>
    <row r="130" spans="1:10" ht="15.75" customHeight="1" x14ac:dyDescent="0.3">
      <c r="A130" s="28">
        <v>0.37</v>
      </c>
      <c r="B130" s="37" t="s">
        <v>266</v>
      </c>
      <c r="C130" s="38"/>
      <c r="D130" s="34" t="s">
        <v>267</v>
      </c>
      <c r="E130" s="19" t="s">
        <v>26</v>
      </c>
      <c r="F130" s="24">
        <v>12300</v>
      </c>
      <c r="G130" s="21">
        <f t="shared" si="6"/>
        <v>11070</v>
      </c>
      <c r="H130" s="21">
        <f t="shared" si="9"/>
        <v>10455</v>
      </c>
      <c r="I130" s="21">
        <f t="shared" si="7"/>
        <v>11439</v>
      </c>
      <c r="J130" s="27">
        <f t="shared" si="10"/>
        <v>10455</v>
      </c>
    </row>
    <row r="131" spans="1:10" ht="15.75" customHeight="1" x14ac:dyDescent="0.3">
      <c r="A131" s="28">
        <v>0.37</v>
      </c>
      <c r="B131" s="37" t="s">
        <v>268</v>
      </c>
      <c r="C131" s="38"/>
      <c r="D131" s="34" t="s">
        <v>269</v>
      </c>
      <c r="E131" s="19" t="s">
        <v>26</v>
      </c>
      <c r="F131" s="24">
        <v>12300</v>
      </c>
      <c r="G131" s="21">
        <f t="shared" si="6"/>
        <v>11070</v>
      </c>
      <c r="H131" s="21">
        <f t="shared" si="9"/>
        <v>10455</v>
      </c>
      <c r="I131" s="21">
        <f t="shared" si="7"/>
        <v>11439</v>
      </c>
      <c r="J131" s="27">
        <f t="shared" si="10"/>
        <v>10455</v>
      </c>
    </row>
    <row r="132" spans="1:10" ht="15.75" customHeight="1" x14ac:dyDescent="0.3">
      <c r="A132" s="28">
        <v>0.37</v>
      </c>
      <c r="B132" s="37" t="s">
        <v>270</v>
      </c>
      <c r="C132" s="38"/>
      <c r="D132" s="34" t="s">
        <v>271</v>
      </c>
      <c r="E132" s="19" t="s">
        <v>26</v>
      </c>
      <c r="F132" s="24">
        <v>12300</v>
      </c>
      <c r="G132" s="21">
        <f t="shared" si="6"/>
        <v>11070</v>
      </c>
      <c r="H132" s="21">
        <f t="shared" si="9"/>
        <v>10455</v>
      </c>
      <c r="I132" s="21">
        <f t="shared" si="7"/>
        <v>11439</v>
      </c>
      <c r="J132" s="27">
        <f t="shared" si="10"/>
        <v>10455</v>
      </c>
    </row>
    <row r="133" spans="1:10" ht="17.25" customHeight="1" x14ac:dyDescent="0.3">
      <c r="A133" s="28">
        <v>0.55000000000000004</v>
      </c>
      <c r="B133" s="37" t="s">
        <v>272</v>
      </c>
      <c r="C133" s="38"/>
      <c r="D133" s="34" t="s">
        <v>273</v>
      </c>
      <c r="E133" s="19" t="s">
        <v>26</v>
      </c>
      <c r="F133" s="24">
        <v>18300</v>
      </c>
      <c r="G133" s="21">
        <f t="shared" si="6"/>
        <v>16470</v>
      </c>
      <c r="H133" s="21">
        <f t="shared" si="9"/>
        <v>15555</v>
      </c>
      <c r="I133" s="21">
        <f t="shared" si="7"/>
        <v>17019</v>
      </c>
      <c r="J133" s="27">
        <f t="shared" si="10"/>
        <v>15555</v>
      </c>
    </row>
    <row r="134" spans="1:10" ht="15.75" customHeight="1" x14ac:dyDescent="0.3">
      <c r="A134" s="28">
        <v>0.37</v>
      </c>
      <c r="B134" s="37" t="s">
        <v>274</v>
      </c>
      <c r="C134" s="38"/>
      <c r="D134" s="34" t="s">
        <v>121</v>
      </c>
      <c r="E134" s="19" t="s">
        <v>26</v>
      </c>
      <c r="F134" s="24">
        <v>12300</v>
      </c>
      <c r="G134" s="21">
        <f t="shared" si="6"/>
        <v>11070</v>
      </c>
      <c r="H134" s="21">
        <f t="shared" si="9"/>
        <v>10455</v>
      </c>
      <c r="I134" s="21">
        <f t="shared" si="7"/>
        <v>11439</v>
      </c>
      <c r="J134" s="27">
        <f t="shared" si="10"/>
        <v>10455</v>
      </c>
    </row>
    <row r="135" spans="1:10" ht="15.75" customHeight="1" x14ac:dyDescent="0.3">
      <c r="A135" s="28">
        <v>0.37</v>
      </c>
      <c r="B135" s="37" t="s">
        <v>275</v>
      </c>
      <c r="C135" s="38"/>
      <c r="D135" s="34" t="s">
        <v>276</v>
      </c>
      <c r="E135" s="19" t="s">
        <v>26</v>
      </c>
      <c r="F135" s="24">
        <v>12300</v>
      </c>
      <c r="G135" s="21">
        <f t="shared" si="6"/>
        <v>11070</v>
      </c>
      <c r="H135" s="21">
        <f t="shared" si="9"/>
        <v>10455</v>
      </c>
      <c r="I135" s="21">
        <f t="shared" si="7"/>
        <v>11439</v>
      </c>
      <c r="J135" s="27">
        <f t="shared" si="10"/>
        <v>10455</v>
      </c>
    </row>
    <row r="136" spans="1:10" ht="15.75" customHeight="1" x14ac:dyDescent="0.3">
      <c r="A136" s="28">
        <v>0.37</v>
      </c>
      <c r="B136" s="89" t="s">
        <v>277</v>
      </c>
      <c r="C136" s="89"/>
      <c r="D136" s="34" t="s">
        <v>285</v>
      </c>
      <c r="E136" s="19" t="s">
        <v>26</v>
      </c>
      <c r="F136" s="24">
        <v>12300</v>
      </c>
      <c r="G136" s="21">
        <f t="shared" si="6"/>
        <v>11070</v>
      </c>
      <c r="H136" s="21">
        <f t="shared" si="9"/>
        <v>10455</v>
      </c>
      <c r="I136" s="21">
        <f t="shared" si="7"/>
        <v>11439</v>
      </c>
      <c r="J136" s="27">
        <f t="shared" si="10"/>
        <v>10455</v>
      </c>
    </row>
    <row r="137" spans="1:10" ht="15.75" customHeight="1" x14ac:dyDescent="0.3">
      <c r="A137" s="28">
        <v>0.37</v>
      </c>
      <c r="B137" s="37" t="s">
        <v>278</v>
      </c>
      <c r="C137" s="38"/>
      <c r="D137" s="34" t="s">
        <v>286</v>
      </c>
      <c r="E137" s="19" t="s">
        <v>26</v>
      </c>
      <c r="F137" s="24">
        <v>12300</v>
      </c>
      <c r="G137" s="21">
        <f t="shared" si="6"/>
        <v>11070</v>
      </c>
      <c r="H137" s="21">
        <f t="shared" si="9"/>
        <v>10455</v>
      </c>
      <c r="I137" s="21">
        <f t="shared" si="7"/>
        <v>11439</v>
      </c>
      <c r="J137" s="27">
        <f t="shared" si="10"/>
        <v>10455</v>
      </c>
    </row>
    <row r="138" spans="1:10" ht="15.75" customHeight="1" x14ac:dyDescent="0.3">
      <c r="A138" s="28">
        <v>0.37</v>
      </c>
      <c r="B138" s="37" t="s">
        <v>279</v>
      </c>
      <c r="C138" s="38"/>
      <c r="D138" s="34" t="s">
        <v>287</v>
      </c>
      <c r="E138" s="19" t="s">
        <v>26</v>
      </c>
      <c r="F138" s="24">
        <v>12300</v>
      </c>
      <c r="G138" s="21">
        <f t="shared" si="6"/>
        <v>11070</v>
      </c>
      <c r="H138" s="21">
        <f t="shared" si="9"/>
        <v>10455</v>
      </c>
      <c r="I138" s="21">
        <f t="shared" si="7"/>
        <v>11439</v>
      </c>
      <c r="J138" s="27">
        <f t="shared" si="10"/>
        <v>10455</v>
      </c>
    </row>
    <row r="139" spans="1:10" ht="15.75" customHeight="1" x14ac:dyDescent="0.3">
      <c r="A139" s="28">
        <v>0.37</v>
      </c>
      <c r="B139" s="37" t="s">
        <v>280</v>
      </c>
      <c r="C139" s="38"/>
      <c r="D139" s="34" t="s">
        <v>288</v>
      </c>
      <c r="E139" s="19" t="s">
        <v>26</v>
      </c>
      <c r="F139" s="24">
        <v>12300</v>
      </c>
      <c r="G139" s="21">
        <f t="shared" si="6"/>
        <v>11070</v>
      </c>
      <c r="H139" s="21">
        <f t="shared" si="9"/>
        <v>10455</v>
      </c>
      <c r="I139" s="21">
        <f t="shared" si="7"/>
        <v>11439</v>
      </c>
      <c r="J139" s="27">
        <f t="shared" si="10"/>
        <v>10455</v>
      </c>
    </row>
    <row r="140" spans="1:10" ht="15.75" customHeight="1" x14ac:dyDescent="0.3">
      <c r="A140" s="28">
        <v>0.37</v>
      </c>
      <c r="B140" s="37" t="s">
        <v>281</v>
      </c>
      <c r="C140" s="38"/>
      <c r="D140" s="34" t="s">
        <v>289</v>
      </c>
      <c r="E140" s="19" t="s">
        <v>26</v>
      </c>
      <c r="F140" s="24">
        <v>12300</v>
      </c>
      <c r="G140" s="21">
        <f t="shared" si="6"/>
        <v>11070</v>
      </c>
      <c r="H140" s="21">
        <f t="shared" si="9"/>
        <v>10455</v>
      </c>
      <c r="I140" s="21">
        <f t="shared" si="7"/>
        <v>11439</v>
      </c>
      <c r="J140" s="27">
        <f t="shared" si="10"/>
        <v>10455</v>
      </c>
    </row>
    <row r="141" spans="1:10" ht="15.75" customHeight="1" x14ac:dyDescent="0.3">
      <c r="A141" s="28">
        <v>0.55000000000000004</v>
      </c>
      <c r="B141" s="37" t="s">
        <v>282</v>
      </c>
      <c r="C141" s="38"/>
      <c r="D141" s="34" t="s">
        <v>290</v>
      </c>
      <c r="E141" s="19" t="s">
        <v>26</v>
      </c>
      <c r="F141" s="24">
        <v>18300</v>
      </c>
      <c r="G141" s="21">
        <f t="shared" si="6"/>
        <v>16470</v>
      </c>
      <c r="H141" s="21">
        <f t="shared" si="9"/>
        <v>15555</v>
      </c>
      <c r="I141" s="21">
        <f t="shared" si="7"/>
        <v>17019</v>
      </c>
      <c r="J141" s="27">
        <f t="shared" si="10"/>
        <v>15555</v>
      </c>
    </row>
    <row r="142" spans="1:10" ht="15.75" customHeight="1" x14ac:dyDescent="0.3">
      <c r="A142" s="28">
        <v>0.37</v>
      </c>
      <c r="B142" s="37" t="s">
        <v>283</v>
      </c>
      <c r="C142" s="38"/>
      <c r="D142" s="34" t="s">
        <v>120</v>
      </c>
      <c r="E142" s="19" t="s">
        <v>26</v>
      </c>
      <c r="F142" s="24">
        <v>12300</v>
      </c>
      <c r="G142" s="21">
        <f t="shared" si="6"/>
        <v>11070</v>
      </c>
      <c r="H142" s="21">
        <f t="shared" si="9"/>
        <v>10455</v>
      </c>
      <c r="I142" s="21">
        <f t="shared" si="7"/>
        <v>11439</v>
      </c>
      <c r="J142" s="27">
        <f t="shared" si="10"/>
        <v>10455</v>
      </c>
    </row>
    <row r="143" spans="1:10" ht="15.75" customHeight="1" x14ac:dyDescent="0.3">
      <c r="A143" s="28">
        <v>0.37</v>
      </c>
      <c r="B143" s="37" t="s">
        <v>284</v>
      </c>
      <c r="C143" s="38"/>
      <c r="D143" s="34" t="s">
        <v>291</v>
      </c>
      <c r="E143" s="19" t="s">
        <v>26</v>
      </c>
      <c r="F143" s="24">
        <v>12300</v>
      </c>
      <c r="G143" s="21">
        <f t="shared" si="6"/>
        <v>11070</v>
      </c>
      <c r="H143" s="21">
        <f t="shared" si="9"/>
        <v>10455</v>
      </c>
      <c r="I143" s="21">
        <f t="shared" si="7"/>
        <v>11439</v>
      </c>
      <c r="J143" s="27">
        <f t="shared" si="10"/>
        <v>10455</v>
      </c>
    </row>
    <row r="144" spans="1:10" ht="48.75" customHeight="1" x14ac:dyDescent="0.3">
      <c r="A144" s="28"/>
      <c r="B144" s="98" t="s">
        <v>261</v>
      </c>
      <c r="C144" s="99"/>
      <c r="D144" s="56" t="s">
        <v>260</v>
      </c>
      <c r="E144" s="4" t="s">
        <v>61</v>
      </c>
      <c r="F144" s="1">
        <v>25000</v>
      </c>
      <c r="G144" s="60">
        <v>25000</v>
      </c>
      <c r="H144" s="60">
        <v>25000</v>
      </c>
      <c r="I144" s="60">
        <v>25000</v>
      </c>
      <c r="J144" s="61">
        <v>25000</v>
      </c>
    </row>
    <row r="145" spans="1:10" ht="15.75" customHeight="1" x14ac:dyDescent="0.3">
      <c r="A145" s="28">
        <v>0.77</v>
      </c>
      <c r="B145" s="100" t="s">
        <v>123</v>
      </c>
      <c r="C145" s="101"/>
      <c r="D145" s="34">
        <v>931001</v>
      </c>
      <c r="E145" s="19" t="s">
        <v>26</v>
      </c>
      <c r="F145" s="24">
        <v>25700</v>
      </c>
      <c r="G145" s="21">
        <f t="shared" si="6"/>
        <v>23130</v>
      </c>
      <c r="H145" s="21">
        <f t="shared" si="9"/>
        <v>21845</v>
      </c>
      <c r="I145" s="21">
        <f t="shared" si="7"/>
        <v>23901</v>
      </c>
      <c r="J145" s="27">
        <f t="shared" si="10"/>
        <v>21845</v>
      </c>
    </row>
    <row r="146" spans="1:10" ht="84" customHeight="1" x14ac:dyDescent="0.3">
      <c r="A146" s="39"/>
      <c r="B146" s="102" t="s">
        <v>258</v>
      </c>
      <c r="C146" s="103"/>
      <c r="D146" s="56" t="s">
        <v>259</v>
      </c>
      <c r="E146" s="4" t="s">
        <v>61</v>
      </c>
      <c r="F146" s="1">
        <v>25000</v>
      </c>
      <c r="G146" s="60">
        <v>25000</v>
      </c>
      <c r="H146" s="60">
        <v>25000</v>
      </c>
      <c r="I146" s="60">
        <v>25000</v>
      </c>
      <c r="J146" s="61">
        <v>25000</v>
      </c>
    </row>
    <row r="147" spans="1:10" ht="15.75" customHeight="1" x14ac:dyDescent="0.3">
      <c r="A147" s="28">
        <v>0.87</v>
      </c>
      <c r="B147" s="67" t="s">
        <v>124</v>
      </c>
      <c r="C147" s="68"/>
      <c r="D147" s="34">
        <v>890208</v>
      </c>
      <c r="E147" s="19" t="s">
        <v>26</v>
      </c>
      <c r="F147" s="24">
        <v>29000</v>
      </c>
      <c r="G147" s="21">
        <f t="shared" si="6"/>
        <v>26100</v>
      </c>
      <c r="H147" s="21">
        <f t="shared" si="9"/>
        <v>24650</v>
      </c>
      <c r="I147" s="21">
        <f t="shared" si="7"/>
        <v>26970</v>
      </c>
      <c r="J147" s="27">
        <f t="shared" si="10"/>
        <v>24650</v>
      </c>
    </row>
    <row r="148" spans="1:10" ht="15.75" customHeight="1" x14ac:dyDescent="0.3">
      <c r="A148" s="28">
        <v>0.87</v>
      </c>
      <c r="B148" s="67" t="s">
        <v>125</v>
      </c>
      <c r="C148" s="68"/>
      <c r="D148" s="34">
        <v>890308</v>
      </c>
      <c r="E148" s="19" t="s">
        <v>26</v>
      </c>
      <c r="F148" s="24">
        <v>29000</v>
      </c>
      <c r="G148" s="21">
        <f t="shared" si="6"/>
        <v>26100</v>
      </c>
      <c r="H148" s="21">
        <f t="shared" si="9"/>
        <v>24650</v>
      </c>
      <c r="I148" s="21">
        <f t="shared" si="7"/>
        <v>26970</v>
      </c>
      <c r="J148" s="27">
        <f>F148-F148*15%</f>
        <v>24650</v>
      </c>
    </row>
    <row r="149" spans="1:10" ht="15.75" customHeight="1" x14ac:dyDescent="0.3">
      <c r="A149" s="28">
        <v>0.82</v>
      </c>
      <c r="B149" s="67" t="s">
        <v>126</v>
      </c>
      <c r="C149" s="68"/>
      <c r="D149" s="34">
        <v>890408</v>
      </c>
      <c r="E149" s="19" t="s">
        <v>26</v>
      </c>
      <c r="F149" s="24">
        <v>27300</v>
      </c>
      <c r="G149" s="21">
        <f t="shared" si="6"/>
        <v>24570</v>
      </c>
      <c r="H149" s="21">
        <f t="shared" si="9"/>
        <v>23205</v>
      </c>
      <c r="I149" s="21">
        <f t="shared" si="7"/>
        <v>25389</v>
      </c>
      <c r="J149" s="27">
        <f t="shared" si="10"/>
        <v>23205</v>
      </c>
    </row>
    <row r="150" spans="1:10" ht="15.75" customHeight="1" x14ac:dyDescent="0.3">
      <c r="A150" s="28">
        <v>2.16</v>
      </c>
      <c r="B150" s="67" t="s">
        <v>127</v>
      </c>
      <c r="C150" s="68"/>
      <c r="D150" s="34">
        <v>944102</v>
      </c>
      <c r="E150" s="19" t="s">
        <v>26</v>
      </c>
      <c r="F150" s="24">
        <v>72000</v>
      </c>
      <c r="G150" s="21">
        <f t="shared" si="6"/>
        <v>64800</v>
      </c>
      <c r="H150" s="21">
        <f t="shared" si="9"/>
        <v>61200</v>
      </c>
      <c r="I150" s="21">
        <f t="shared" si="7"/>
        <v>66960</v>
      </c>
      <c r="J150" s="27">
        <f t="shared" si="10"/>
        <v>61200</v>
      </c>
    </row>
    <row r="151" spans="1:10" ht="15.75" customHeight="1" x14ac:dyDescent="0.3">
      <c r="A151" s="28">
        <v>0.96</v>
      </c>
      <c r="B151" s="67" t="s">
        <v>128</v>
      </c>
      <c r="C151" s="68"/>
      <c r="D151" s="34">
        <v>944202</v>
      </c>
      <c r="E151" s="19" t="s">
        <v>26</v>
      </c>
      <c r="F151" s="24">
        <v>32000</v>
      </c>
      <c r="G151" s="21">
        <f t="shared" si="6"/>
        <v>28800</v>
      </c>
      <c r="H151" s="21">
        <f t="shared" si="9"/>
        <v>27200</v>
      </c>
      <c r="I151" s="21">
        <f t="shared" si="7"/>
        <v>29760</v>
      </c>
      <c r="J151" s="27">
        <f t="shared" si="10"/>
        <v>27200</v>
      </c>
    </row>
    <row r="152" spans="1:10" ht="15.75" customHeight="1" x14ac:dyDescent="0.3">
      <c r="A152" s="28">
        <v>0.98</v>
      </c>
      <c r="B152" s="67" t="s">
        <v>129</v>
      </c>
      <c r="C152" s="68"/>
      <c r="D152" s="34">
        <v>944002</v>
      </c>
      <c r="E152" s="19" t="s">
        <v>26</v>
      </c>
      <c r="F152" s="24">
        <v>32700</v>
      </c>
      <c r="G152" s="21">
        <f t="shared" si="6"/>
        <v>29430</v>
      </c>
      <c r="H152" s="21">
        <f t="shared" si="9"/>
        <v>27795</v>
      </c>
      <c r="I152" s="21">
        <f t="shared" si="7"/>
        <v>30411</v>
      </c>
      <c r="J152" s="27">
        <f t="shared" si="10"/>
        <v>27795</v>
      </c>
    </row>
    <row r="153" spans="1:10" ht="15.75" customHeight="1" x14ac:dyDescent="0.3">
      <c r="A153" s="28">
        <v>0.74</v>
      </c>
      <c r="B153" s="67" t="s">
        <v>130</v>
      </c>
      <c r="C153" s="68"/>
      <c r="D153" s="34">
        <v>943102</v>
      </c>
      <c r="E153" s="19" t="s">
        <v>26</v>
      </c>
      <c r="F153" s="24">
        <v>24700</v>
      </c>
      <c r="G153" s="21">
        <f t="shared" si="6"/>
        <v>22230</v>
      </c>
      <c r="H153" s="21">
        <f t="shared" si="9"/>
        <v>20995</v>
      </c>
      <c r="I153" s="21">
        <f t="shared" si="7"/>
        <v>22971</v>
      </c>
      <c r="J153" s="27">
        <f t="shared" si="10"/>
        <v>20995</v>
      </c>
    </row>
    <row r="154" spans="1:10" ht="15.75" customHeight="1" x14ac:dyDescent="0.3">
      <c r="A154" s="28"/>
      <c r="B154" s="98" t="s">
        <v>131</v>
      </c>
      <c r="C154" s="99"/>
      <c r="D154" s="56">
        <v>890285</v>
      </c>
      <c r="E154" s="104" t="s">
        <v>61</v>
      </c>
      <c r="F154" s="1">
        <v>115000</v>
      </c>
      <c r="G154" s="1">
        <v>115000</v>
      </c>
      <c r="H154" s="1">
        <v>115000</v>
      </c>
      <c r="I154" s="1">
        <v>115000</v>
      </c>
      <c r="J154" s="1">
        <v>115000</v>
      </c>
    </row>
    <row r="155" spans="1:10" ht="15.75" customHeight="1" x14ac:dyDescent="0.3">
      <c r="A155" s="28"/>
      <c r="B155" s="98" t="s">
        <v>132</v>
      </c>
      <c r="C155" s="99"/>
      <c r="D155" s="56">
        <v>890385</v>
      </c>
      <c r="E155" s="105"/>
      <c r="F155" s="1">
        <v>115000</v>
      </c>
      <c r="G155" s="1">
        <v>115000</v>
      </c>
      <c r="H155" s="1">
        <v>115000</v>
      </c>
      <c r="I155" s="1">
        <v>115000</v>
      </c>
      <c r="J155" s="1">
        <v>115000</v>
      </c>
    </row>
    <row r="156" spans="1:10" ht="15.75" customHeight="1" x14ac:dyDescent="0.3">
      <c r="A156" s="28"/>
      <c r="B156" s="98" t="s">
        <v>133</v>
      </c>
      <c r="C156" s="99"/>
      <c r="D156" s="56">
        <v>890485</v>
      </c>
      <c r="E156" s="106"/>
      <c r="F156" s="1">
        <v>115000</v>
      </c>
      <c r="G156" s="1">
        <v>115000</v>
      </c>
      <c r="H156" s="1">
        <v>115000</v>
      </c>
      <c r="I156" s="1">
        <v>115000</v>
      </c>
      <c r="J156" s="1">
        <v>115000</v>
      </c>
    </row>
    <row r="157" spans="1:10" ht="15.75" customHeight="1" x14ac:dyDescent="0.3">
      <c r="A157" s="28">
        <v>0.77</v>
      </c>
      <c r="B157" s="94" t="s">
        <v>134</v>
      </c>
      <c r="C157" s="95"/>
      <c r="D157" s="34">
        <v>890284</v>
      </c>
      <c r="E157" s="19" t="s">
        <v>26</v>
      </c>
      <c r="F157" s="24">
        <v>57700</v>
      </c>
      <c r="G157" s="21">
        <f t="shared" si="6"/>
        <v>51930</v>
      </c>
      <c r="H157" s="21">
        <f t="shared" si="9"/>
        <v>49045</v>
      </c>
      <c r="I157" s="21">
        <f t="shared" si="7"/>
        <v>53661</v>
      </c>
      <c r="J157" s="27">
        <f>F157-F157*15%</f>
        <v>49045</v>
      </c>
    </row>
    <row r="158" spans="1:10" ht="15.75" customHeight="1" x14ac:dyDescent="0.3">
      <c r="A158" s="28">
        <v>0.77</v>
      </c>
      <c r="B158" s="94" t="s">
        <v>135</v>
      </c>
      <c r="C158" s="95"/>
      <c r="D158" s="34">
        <v>890384</v>
      </c>
      <c r="E158" s="19" t="s">
        <v>26</v>
      </c>
      <c r="F158" s="24">
        <v>57700</v>
      </c>
      <c r="G158" s="21">
        <f t="shared" si="6"/>
        <v>51930</v>
      </c>
      <c r="H158" s="21">
        <f t="shared" si="9"/>
        <v>49045</v>
      </c>
      <c r="I158" s="21">
        <f t="shared" si="7"/>
        <v>53661</v>
      </c>
      <c r="J158" s="27">
        <f t="shared" ref="J158:J192" si="11">F158-F158*15%</f>
        <v>49045</v>
      </c>
    </row>
    <row r="159" spans="1:10" ht="15.75" customHeight="1" x14ac:dyDescent="0.3">
      <c r="A159" s="28">
        <v>0.77</v>
      </c>
      <c r="B159" s="94" t="s">
        <v>136</v>
      </c>
      <c r="C159" s="95"/>
      <c r="D159" s="32">
        <v>890484</v>
      </c>
      <c r="E159" s="19" t="s">
        <v>26</v>
      </c>
      <c r="F159" s="24">
        <v>57700</v>
      </c>
      <c r="G159" s="21">
        <f t="shared" si="6"/>
        <v>51930</v>
      </c>
      <c r="H159" s="21">
        <f t="shared" si="9"/>
        <v>49045</v>
      </c>
      <c r="I159" s="21">
        <f t="shared" si="7"/>
        <v>53661</v>
      </c>
      <c r="J159" s="27">
        <f t="shared" si="11"/>
        <v>49045</v>
      </c>
    </row>
    <row r="160" spans="1:10" ht="15.75" customHeight="1" x14ac:dyDescent="0.3">
      <c r="A160" s="28">
        <v>3.49</v>
      </c>
      <c r="B160" s="67" t="s">
        <v>137</v>
      </c>
      <c r="C160" s="68"/>
      <c r="D160" s="32">
        <v>890502</v>
      </c>
      <c r="E160" s="19" t="s">
        <v>26</v>
      </c>
      <c r="F160" s="24">
        <v>116300</v>
      </c>
      <c r="G160" s="21">
        <f t="shared" si="6"/>
        <v>104670</v>
      </c>
      <c r="H160" s="21">
        <f t="shared" si="9"/>
        <v>98855</v>
      </c>
      <c r="I160" s="21">
        <f t="shared" si="7"/>
        <v>108159</v>
      </c>
      <c r="J160" s="27">
        <f t="shared" si="11"/>
        <v>98855</v>
      </c>
    </row>
    <row r="161" spans="1:10" ht="15.75" customHeight="1" x14ac:dyDescent="0.3">
      <c r="A161" s="28">
        <v>2.16</v>
      </c>
      <c r="B161" s="67" t="s">
        <v>138</v>
      </c>
      <c r="C161" s="68"/>
      <c r="D161" s="32">
        <v>944101</v>
      </c>
      <c r="E161" s="19" t="s">
        <v>26</v>
      </c>
      <c r="F161" s="24">
        <v>72000</v>
      </c>
      <c r="G161" s="21">
        <f t="shared" si="6"/>
        <v>64800</v>
      </c>
      <c r="H161" s="21">
        <f t="shared" si="9"/>
        <v>61200</v>
      </c>
      <c r="I161" s="21">
        <f t="shared" si="7"/>
        <v>66960</v>
      </c>
      <c r="J161" s="27">
        <f t="shared" si="11"/>
        <v>61200</v>
      </c>
    </row>
    <row r="162" spans="1:10" ht="15.75" customHeight="1" x14ac:dyDescent="0.3">
      <c r="A162" s="28">
        <v>1.85</v>
      </c>
      <c r="B162" s="67" t="s">
        <v>139</v>
      </c>
      <c r="C162" s="68"/>
      <c r="D162" s="32">
        <v>944201</v>
      </c>
      <c r="E162" s="19" t="s">
        <v>26</v>
      </c>
      <c r="F162" s="24">
        <v>61700</v>
      </c>
      <c r="G162" s="21">
        <f t="shared" si="6"/>
        <v>55530</v>
      </c>
      <c r="H162" s="21">
        <f t="shared" si="9"/>
        <v>52445</v>
      </c>
      <c r="I162" s="21">
        <f t="shared" si="7"/>
        <v>57381</v>
      </c>
      <c r="J162" s="27">
        <f t="shared" si="11"/>
        <v>52445</v>
      </c>
    </row>
    <row r="163" spans="1:10" ht="15.75" customHeight="1" x14ac:dyDescent="0.3">
      <c r="A163" s="28">
        <v>1.85</v>
      </c>
      <c r="B163" s="67" t="s">
        <v>140</v>
      </c>
      <c r="C163" s="68"/>
      <c r="D163" s="32">
        <v>944001</v>
      </c>
      <c r="E163" s="19" t="s">
        <v>26</v>
      </c>
      <c r="F163" s="24">
        <v>61700</v>
      </c>
      <c r="G163" s="21">
        <f t="shared" si="6"/>
        <v>55530</v>
      </c>
      <c r="H163" s="21">
        <f t="shared" si="9"/>
        <v>52445</v>
      </c>
      <c r="I163" s="21">
        <f t="shared" si="7"/>
        <v>57381</v>
      </c>
      <c r="J163" s="27">
        <f t="shared" si="11"/>
        <v>52445</v>
      </c>
    </row>
    <row r="164" spans="1:10" ht="15.75" customHeight="1" x14ac:dyDescent="0.3">
      <c r="A164" s="28">
        <v>1.63</v>
      </c>
      <c r="B164" s="67" t="s">
        <v>141</v>
      </c>
      <c r="C164" s="68"/>
      <c r="D164" s="32">
        <v>943101</v>
      </c>
      <c r="E164" s="19" t="s">
        <v>26</v>
      </c>
      <c r="F164" s="24">
        <v>54300</v>
      </c>
      <c r="G164" s="21">
        <f t="shared" si="6"/>
        <v>48870</v>
      </c>
      <c r="H164" s="21">
        <f t="shared" si="9"/>
        <v>46155</v>
      </c>
      <c r="I164" s="21">
        <f t="shared" si="7"/>
        <v>50499</v>
      </c>
      <c r="J164" s="27">
        <f t="shared" si="11"/>
        <v>46155</v>
      </c>
    </row>
    <row r="165" spans="1:10" ht="15.75" customHeight="1" x14ac:dyDescent="0.3">
      <c r="A165" s="28">
        <v>4.1399999999999997</v>
      </c>
      <c r="B165" s="67" t="s">
        <v>142</v>
      </c>
      <c r="C165" s="68"/>
      <c r="D165" s="32">
        <v>890602</v>
      </c>
      <c r="E165" s="19" t="s">
        <v>26</v>
      </c>
      <c r="F165" s="24">
        <v>138000</v>
      </c>
      <c r="G165" s="21">
        <f t="shared" si="6"/>
        <v>124200</v>
      </c>
      <c r="H165" s="21">
        <f t="shared" si="9"/>
        <v>117300</v>
      </c>
      <c r="I165" s="21">
        <f t="shared" si="7"/>
        <v>128340</v>
      </c>
      <c r="J165" s="27">
        <f t="shared" si="11"/>
        <v>117300</v>
      </c>
    </row>
    <row r="166" spans="1:10" ht="15.75" customHeight="1" x14ac:dyDescent="0.3">
      <c r="A166" s="28">
        <v>0.77</v>
      </c>
      <c r="B166" s="94" t="s">
        <v>143</v>
      </c>
      <c r="C166" s="95"/>
      <c r="D166" s="32">
        <v>890274</v>
      </c>
      <c r="E166" s="19" t="s">
        <v>26</v>
      </c>
      <c r="F166" s="24">
        <v>57700</v>
      </c>
      <c r="G166" s="21">
        <f t="shared" si="6"/>
        <v>51930</v>
      </c>
      <c r="H166" s="21">
        <f t="shared" si="9"/>
        <v>49045</v>
      </c>
      <c r="I166" s="21">
        <f t="shared" si="7"/>
        <v>53661</v>
      </c>
      <c r="J166" s="27">
        <f t="shared" si="11"/>
        <v>49045</v>
      </c>
    </row>
    <row r="167" spans="1:10" ht="15.75" customHeight="1" x14ac:dyDescent="0.3">
      <c r="A167" s="28">
        <v>0.77</v>
      </c>
      <c r="B167" s="94" t="s">
        <v>144</v>
      </c>
      <c r="C167" s="95"/>
      <c r="D167" s="32">
        <v>890374</v>
      </c>
      <c r="E167" s="19" t="s">
        <v>26</v>
      </c>
      <c r="F167" s="24">
        <v>57700</v>
      </c>
      <c r="G167" s="21">
        <f t="shared" si="6"/>
        <v>51930</v>
      </c>
      <c r="H167" s="21">
        <f t="shared" si="9"/>
        <v>49045</v>
      </c>
      <c r="I167" s="21">
        <f t="shared" si="7"/>
        <v>53661</v>
      </c>
      <c r="J167" s="27">
        <f t="shared" si="11"/>
        <v>49045</v>
      </c>
    </row>
    <row r="168" spans="1:10" ht="15.75" customHeight="1" x14ac:dyDescent="0.3">
      <c r="A168" s="28">
        <v>1.91</v>
      </c>
      <c r="B168" s="94" t="s">
        <v>145</v>
      </c>
      <c r="C168" s="95"/>
      <c r="D168" s="32">
        <v>890474</v>
      </c>
      <c r="E168" s="19" t="s">
        <v>26</v>
      </c>
      <c r="F168" s="24">
        <v>63700</v>
      </c>
      <c r="G168" s="21">
        <f t="shared" si="6"/>
        <v>57330</v>
      </c>
      <c r="H168" s="21">
        <f t="shared" si="9"/>
        <v>54145</v>
      </c>
      <c r="I168" s="21">
        <f t="shared" si="7"/>
        <v>59241</v>
      </c>
      <c r="J168" s="27">
        <f t="shared" si="11"/>
        <v>54145</v>
      </c>
    </row>
    <row r="169" spans="1:10" ht="15.75" customHeight="1" x14ac:dyDescent="0.3">
      <c r="A169" s="28">
        <v>1.64</v>
      </c>
      <c r="B169" s="67" t="s">
        <v>146</v>
      </c>
      <c r="C169" s="68"/>
      <c r="D169" s="32">
        <v>895100</v>
      </c>
      <c r="E169" s="19" t="s">
        <v>26</v>
      </c>
      <c r="F169" s="24">
        <v>54700</v>
      </c>
      <c r="G169" s="21">
        <f t="shared" si="6"/>
        <v>49230</v>
      </c>
      <c r="H169" s="21">
        <f t="shared" si="9"/>
        <v>46495</v>
      </c>
      <c r="I169" s="21">
        <f t="shared" si="7"/>
        <v>50871</v>
      </c>
      <c r="J169" s="27">
        <f t="shared" si="11"/>
        <v>46495</v>
      </c>
    </row>
    <row r="170" spans="1:10" ht="15.75" customHeight="1" x14ac:dyDescent="0.3">
      <c r="A170" s="28"/>
      <c r="B170" s="107" t="s">
        <v>147</v>
      </c>
      <c r="C170" s="108"/>
      <c r="D170" s="32">
        <v>891703</v>
      </c>
      <c r="E170" s="19" t="s">
        <v>26</v>
      </c>
      <c r="F170" s="24">
        <v>1536000</v>
      </c>
      <c r="G170" s="21">
        <f t="shared" ref="G170:G192" si="12">+F170-F170*10%</f>
        <v>1382400</v>
      </c>
      <c r="H170" s="21">
        <f t="shared" si="9"/>
        <v>1305600</v>
      </c>
      <c r="I170" s="21">
        <f t="shared" ref="I170:I192" si="13">+F170-F170*7%</f>
        <v>1428480</v>
      </c>
      <c r="J170" s="27">
        <f t="shared" si="11"/>
        <v>1305600</v>
      </c>
    </row>
    <row r="171" spans="1:10" ht="15.75" customHeight="1" x14ac:dyDescent="0.3">
      <c r="A171" s="28">
        <v>50.72</v>
      </c>
      <c r="B171" s="107" t="s">
        <v>148</v>
      </c>
      <c r="C171" s="108"/>
      <c r="D171" s="32">
        <v>891702</v>
      </c>
      <c r="E171" s="19" t="s">
        <v>26</v>
      </c>
      <c r="F171" s="24">
        <v>1690700</v>
      </c>
      <c r="G171" s="21">
        <f>+F171-F171*10%</f>
        <v>1521630</v>
      </c>
      <c r="H171" s="21">
        <f>+F171-F171*15%</f>
        <v>1437095</v>
      </c>
      <c r="I171" s="21">
        <f>+F171-F171*7%</f>
        <v>1572351</v>
      </c>
      <c r="J171" s="27">
        <f t="shared" si="11"/>
        <v>1437095</v>
      </c>
    </row>
    <row r="172" spans="1:10" ht="15.75" customHeight="1" x14ac:dyDescent="0.3">
      <c r="A172" s="28">
        <v>2.12</v>
      </c>
      <c r="B172" s="107" t="s">
        <v>149</v>
      </c>
      <c r="C172" s="108"/>
      <c r="D172" s="32">
        <v>930860</v>
      </c>
      <c r="E172" s="19" t="s">
        <v>26</v>
      </c>
      <c r="F172" s="24">
        <v>70700</v>
      </c>
      <c r="G172" s="21">
        <f>+F172-F172*10%</f>
        <v>63630</v>
      </c>
      <c r="H172" s="21">
        <f>+F172-F172*15%</f>
        <v>60095</v>
      </c>
      <c r="I172" s="21">
        <f>+F172-F172*7%</f>
        <v>65751</v>
      </c>
      <c r="J172" s="27">
        <f t="shared" si="11"/>
        <v>60095</v>
      </c>
    </row>
    <row r="173" spans="1:10" ht="15.75" customHeight="1" x14ac:dyDescent="0.3">
      <c r="A173" s="28">
        <v>14.24</v>
      </c>
      <c r="B173" s="67" t="s">
        <v>150</v>
      </c>
      <c r="C173" s="68"/>
      <c r="D173" s="40">
        <v>861411</v>
      </c>
      <c r="E173" s="19" t="s">
        <v>26</v>
      </c>
      <c r="F173" s="24">
        <v>474700</v>
      </c>
      <c r="G173" s="21">
        <f t="shared" si="12"/>
        <v>427230</v>
      </c>
      <c r="H173" s="21">
        <f t="shared" ref="H173:H192" si="14">+F173-F173*15%</f>
        <v>403495</v>
      </c>
      <c r="I173" s="21">
        <f t="shared" si="13"/>
        <v>441471</v>
      </c>
      <c r="J173" s="27">
        <f>F173-F173*15%</f>
        <v>403495</v>
      </c>
    </row>
    <row r="174" spans="1:10" ht="15.75" customHeight="1" x14ac:dyDescent="0.3">
      <c r="A174" s="28">
        <v>3.62</v>
      </c>
      <c r="B174" s="88" t="s">
        <v>151</v>
      </c>
      <c r="C174" s="88"/>
      <c r="D174" s="34" t="s">
        <v>152</v>
      </c>
      <c r="E174" s="19" t="s">
        <v>26</v>
      </c>
      <c r="F174" s="24">
        <v>120700</v>
      </c>
      <c r="G174" s="21">
        <f t="shared" si="12"/>
        <v>108630</v>
      </c>
      <c r="H174" s="21">
        <f t="shared" si="14"/>
        <v>102595</v>
      </c>
      <c r="I174" s="21">
        <f t="shared" si="13"/>
        <v>112251</v>
      </c>
      <c r="J174" s="27">
        <f t="shared" si="11"/>
        <v>102595</v>
      </c>
    </row>
    <row r="175" spans="1:10" ht="15.75" customHeight="1" x14ac:dyDescent="0.3">
      <c r="A175" s="28">
        <v>3.62</v>
      </c>
      <c r="B175" s="109" t="s">
        <v>153</v>
      </c>
      <c r="C175" s="109"/>
      <c r="D175" s="34" t="s">
        <v>154</v>
      </c>
      <c r="E175" s="19" t="s">
        <v>26</v>
      </c>
      <c r="F175" s="24">
        <v>120700</v>
      </c>
      <c r="G175" s="21">
        <f t="shared" si="12"/>
        <v>108630</v>
      </c>
      <c r="H175" s="21">
        <f t="shared" si="14"/>
        <v>102595</v>
      </c>
      <c r="I175" s="21">
        <f t="shared" si="13"/>
        <v>112251</v>
      </c>
      <c r="J175" s="27">
        <f t="shared" si="11"/>
        <v>102595</v>
      </c>
    </row>
    <row r="176" spans="1:10" ht="15.75" customHeight="1" x14ac:dyDescent="0.3">
      <c r="A176" s="28">
        <v>3.62</v>
      </c>
      <c r="B176" s="111" t="s">
        <v>155</v>
      </c>
      <c r="C176" s="112"/>
      <c r="D176" s="34" t="s">
        <v>156</v>
      </c>
      <c r="E176" s="19" t="s">
        <v>26</v>
      </c>
      <c r="F176" s="24">
        <v>120700</v>
      </c>
      <c r="G176" s="21">
        <f t="shared" si="12"/>
        <v>108630</v>
      </c>
      <c r="H176" s="21">
        <f t="shared" si="14"/>
        <v>102595</v>
      </c>
      <c r="I176" s="21">
        <f t="shared" si="13"/>
        <v>112251</v>
      </c>
      <c r="J176" s="27">
        <f t="shared" si="11"/>
        <v>102595</v>
      </c>
    </row>
    <row r="177" spans="1:10" ht="15.75" customHeight="1" x14ac:dyDescent="0.3">
      <c r="A177" s="28">
        <v>0.84</v>
      </c>
      <c r="B177" s="67" t="s">
        <v>157</v>
      </c>
      <c r="C177" s="68"/>
      <c r="D177" s="32">
        <v>890206</v>
      </c>
      <c r="E177" s="19" t="s">
        <v>26</v>
      </c>
      <c r="F177" s="24">
        <v>28000</v>
      </c>
      <c r="G177" s="21">
        <f t="shared" si="12"/>
        <v>25200</v>
      </c>
      <c r="H177" s="21">
        <f t="shared" si="14"/>
        <v>23800</v>
      </c>
      <c r="I177" s="21">
        <f t="shared" si="13"/>
        <v>26040</v>
      </c>
      <c r="J177" s="27">
        <f t="shared" si="11"/>
        <v>23800</v>
      </c>
    </row>
    <row r="178" spans="1:10" ht="17.25" customHeight="1" x14ac:dyDescent="0.3">
      <c r="A178" s="28">
        <v>0.87</v>
      </c>
      <c r="B178" s="67" t="s">
        <v>158</v>
      </c>
      <c r="C178" s="68"/>
      <c r="D178" s="32">
        <v>890306</v>
      </c>
      <c r="E178" s="19" t="s">
        <v>26</v>
      </c>
      <c r="F178" s="24">
        <v>29000</v>
      </c>
      <c r="G178" s="21">
        <f t="shared" si="12"/>
        <v>26100</v>
      </c>
      <c r="H178" s="21">
        <f t="shared" si="14"/>
        <v>24650</v>
      </c>
      <c r="I178" s="21">
        <f t="shared" si="13"/>
        <v>26970</v>
      </c>
      <c r="J178" s="27">
        <f t="shared" si="11"/>
        <v>24650</v>
      </c>
    </row>
    <row r="179" spans="1:10" ht="15.75" customHeight="1" x14ac:dyDescent="0.3">
      <c r="A179" s="28">
        <v>0.84</v>
      </c>
      <c r="B179" s="67" t="s">
        <v>159</v>
      </c>
      <c r="C179" s="68"/>
      <c r="D179" s="32">
        <v>890406</v>
      </c>
      <c r="E179" s="19" t="s">
        <v>26</v>
      </c>
      <c r="F179" s="24">
        <v>28000</v>
      </c>
      <c r="G179" s="21">
        <f t="shared" si="12"/>
        <v>25200</v>
      </c>
      <c r="H179" s="21">
        <f t="shared" si="14"/>
        <v>23800</v>
      </c>
      <c r="I179" s="21">
        <f t="shared" si="13"/>
        <v>26040</v>
      </c>
      <c r="J179" s="27">
        <f t="shared" si="11"/>
        <v>23800</v>
      </c>
    </row>
    <row r="180" spans="1:10" ht="15.75" customHeight="1" x14ac:dyDescent="0.3">
      <c r="A180" s="28">
        <v>0.62</v>
      </c>
      <c r="B180" s="67" t="s">
        <v>160</v>
      </c>
      <c r="C180" s="68"/>
      <c r="D180" s="32">
        <v>890209</v>
      </c>
      <c r="E180" s="19" t="s">
        <v>26</v>
      </c>
      <c r="F180" s="24">
        <v>20700</v>
      </c>
      <c r="G180" s="21">
        <f t="shared" si="12"/>
        <v>18630</v>
      </c>
      <c r="H180" s="21">
        <f t="shared" si="14"/>
        <v>17595</v>
      </c>
      <c r="I180" s="21">
        <f t="shared" si="13"/>
        <v>19251</v>
      </c>
      <c r="J180" s="27">
        <f t="shared" si="11"/>
        <v>17595</v>
      </c>
    </row>
    <row r="181" spans="1:10" ht="15.75" customHeight="1" x14ac:dyDescent="0.3">
      <c r="A181" s="28">
        <v>0.92</v>
      </c>
      <c r="B181" s="67" t="s">
        <v>161</v>
      </c>
      <c r="C181" s="68"/>
      <c r="D181" s="32">
        <v>890309</v>
      </c>
      <c r="E181" s="19" t="s">
        <v>26</v>
      </c>
      <c r="F181" s="24">
        <v>30700</v>
      </c>
      <c r="G181" s="21">
        <f t="shared" si="12"/>
        <v>27630</v>
      </c>
      <c r="H181" s="21">
        <f t="shared" si="14"/>
        <v>26095</v>
      </c>
      <c r="I181" s="21">
        <f t="shared" si="13"/>
        <v>28551</v>
      </c>
      <c r="J181" s="27">
        <f t="shared" si="11"/>
        <v>26095</v>
      </c>
    </row>
    <row r="182" spans="1:10" ht="15.75" customHeight="1" x14ac:dyDescent="0.3">
      <c r="A182" s="28">
        <v>0.92</v>
      </c>
      <c r="B182" s="67" t="s">
        <v>162</v>
      </c>
      <c r="C182" s="68"/>
      <c r="D182" s="32">
        <v>890409</v>
      </c>
      <c r="E182" s="19" t="s">
        <v>26</v>
      </c>
      <c r="F182" s="24">
        <v>30700</v>
      </c>
      <c r="G182" s="21">
        <f t="shared" si="12"/>
        <v>27630</v>
      </c>
      <c r="H182" s="21">
        <f t="shared" si="14"/>
        <v>26095</v>
      </c>
      <c r="I182" s="21">
        <f t="shared" si="13"/>
        <v>28551</v>
      </c>
      <c r="J182" s="27">
        <f t="shared" si="11"/>
        <v>26095</v>
      </c>
    </row>
    <row r="183" spans="1:10" x14ac:dyDescent="0.3">
      <c r="A183" s="28">
        <v>0.62</v>
      </c>
      <c r="B183" s="67" t="s">
        <v>230</v>
      </c>
      <c r="C183" s="68"/>
      <c r="D183" s="32">
        <v>890609</v>
      </c>
      <c r="E183" s="19" t="s">
        <v>26</v>
      </c>
      <c r="F183" s="24">
        <v>20700</v>
      </c>
      <c r="G183" s="21">
        <f t="shared" si="12"/>
        <v>18630</v>
      </c>
      <c r="H183" s="21">
        <f t="shared" si="14"/>
        <v>17595</v>
      </c>
      <c r="I183" s="21">
        <f t="shared" si="13"/>
        <v>19251</v>
      </c>
      <c r="J183" s="27">
        <f t="shared" si="11"/>
        <v>17595</v>
      </c>
    </row>
    <row r="184" spans="1:10" ht="15.75" customHeight="1" x14ac:dyDescent="0.3">
      <c r="A184" s="28">
        <v>9.23</v>
      </c>
      <c r="B184" s="67" t="s">
        <v>163</v>
      </c>
      <c r="C184" s="68"/>
      <c r="D184" s="32" t="s">
        <v>164</v>
      </c>
      <c r="E184" s="19" t="s">
        <v>26</v>
      </c>
      <c r="F184" s="24">
        <v>307700</v>
      </c>
      <c r="G184" s="21">
        <f t="shared" si="12"/>
        <v>276930</v>
      </c>
      <c r="H184" s="21">
        <f t="shared" si="14"/>
        <v>261545</v>
      </c>
      <c r="I184" s="21">
        <f t="shared" si="13"/>
        <v>286161</v>
      </c>
      <c r="J184" s="27">
        <f>F184-F184*15%</f>
        <v>261545</v>
      </c>
    </row>
    <row r="185" spans="1:10" ht="15.75" customHeight="1" x14ac:dyDescent="0.3">
      <c r="A185" s="28">
        <v>8.4</v>
      </c>
      <c r="B185" s="88" t="s">
        <v>165</v>
      </c>
      <c r="C185" s="88"/>
      <c r="D185" s="32" t="s">
        <v>166</v>
      </c>
      <c r="E185" s="19" t="s">
        <v>26</v>
      </c>
      <c r="F185" s="24">
        <v>280000</v>
      </c>
      <c r="G185" s="21">
        <f t="shared" si="12"/>
        <v>252000</v>
      </c>
      <c r="H185" s="21">
        <f t="shared" si="14"/>
        <v>238000</v>
      </c>
      <c r="I185" s="21">
        <f t="shared" si="13"/>
        <v>260400</v>
      </c>
      <c r="J185" s="27">
        <f t="shared" si="11"/>
        <v>238000</v>
      </c>
    </row>
    <row r="186" spans="1:10" ht="15.75" customHeight="1" x14ac:dyDescent="0.3">
      <c r="A186" s="28">
        <v>7.14</v>
      </c>
      <c r="B186" s="88" t="s">
        <v>223</v>
      </c>
      <c r="C186" s="88"/>
      <c r="D186" s="32" t="s">
        <v>200</v>
      </c>
      <c r="E186" s="19" t="s">
        <v>26</v>
      </c>
      <c r="F186" s="41">
        <v>238</v>
      </c>
      <c r="G186" s="42">
        <f t="shared" si="12"/>
        <v>214.2</v>
      </c>
      <c r="H186" s="42">
        <f t="shared" si="14"/>
        <v>202.3</v>
      </c>
      <c r="I186" s="42">
        <f t="shared" si="13"/>
        <v>221.34</v>
      </c>
      <c r="J186" s="43">
        <f t="shared" si="11"/>
        <v>202.3</v>
      </c>
    </row>
    <row r="187" spans="1:10" x14ac:dyDescent="0.3">
      <c r="A187" s="28">
        <v>0.5</v>
      </c>
      <c r="B187" s="109" t="s">
        <v>167</v>
      </c>
      <c r="C187" s="109"/>
      <c r="D187" s="32">
        <v>939402</v>
      </c>
      <c r="E187" s="32" t="s">
        <v>26</v>
      </c>
      <c r="F187" s="24">
        <v>16700</v>
      </c>
      <c r="G187" s="21">
        <f t="shared" si="12"/>
        <v>15030</v>
      </c>
      <c r="H187" s="21">
        <f t="shared" si="14"/>
        <v>14195</v>
      </c>
      <c r="I187" s="21">
        <f t="shared" si="13"/>
        <v>15531</v>
      </c>
      <c r="J187" s="27">
        <f t="shared" si="11"/>
        <v>14195</v>
      </c>
    </row>
    <row r="188" spans="1:10" x14ac:dyDescent="0.3">
      <c r="A188" s="28">
        <v>0.71</v>
      </c>
      <c r="B188" s="44" t="s">
        <v>240</v>
      </c>
      <c r="C188" s="45"/>
      <c r="D188" s="32" t="s">
        <v>239</v>
      </c>
      <c r="E188" s="32" t="s">
        <v>26</v>
      </c>
      <c r="F188" s="24">
        <v>23700</v>
      </c>
      <c r="G188" s="21">
        <f t="shared" si="12"/>
        <v>21330</v>
      </c>
      <c r="H188" s="21">
        <f t="shared" si="14"/>
        <v>20145</v>
      </c>
      <c r="I188" s="21">
        <f t="shared" si="13"/>
        <v>22041</v>
      </c>
      <c r="J188" s="27">
        <f t="shared" si="11"/>
        <v>20145</v>
      </c>
    </row>
    <row r="189" spans="1:10" x14ac:dyDescent="0.3">
      <c r="A189" s="28">
        <v>0.56000000000000005</v>
      </c>
      <c r="B189" s="44" t="s">
        <v>292</v>
      </c>
      <c r="C189" s="45"/>
      <c r="D189" s="32">
        <v>865101</v>
      </c>
      <c r="E189" s="32" t="s">
        <v>26</v>
      </c>
      <c r="F189" s="24">
        <v>18700</v>
      </c>
      <c r="G189" s="21">
        <f t="shared" si="12"/>
        <v>16830</v>
      </c>
      <c r="H189" s="21">
        <f t="shared" si="14"/>
        <v>15895</v>
      </c>
      <c r="I189" s="21">
        <f t="shared" si="13"/>
        <v>17391</v>
      </c>
      <c r="J189" s="27">
        <f t="shared" si="11"/>
        <v>15895</v>
      </c>
    </row>
    <row r="190" spans="1:10" x14ac:dyDescent="0.3">
      <c r="A190" s="28">
        <v>0.5</v>
      </c>
      <c r="B190" s="44" t="s">
        <v>293</v>
      </c>
      <c r="C190" s="45"/>
      <c r="D190" s="32">
        <v>903870</v>
      </c>
      <c r="E190" s="32" t="s">
        <v>26</v>
      </c>
      <c r="F190" s="24">
        <v>16700</v>
      </c>
      <c r="G190" s="21">
        <f t="shared" si="12"/>
        <v>15030</v>
      </c>
      <c r="H190" s="21">
        <f t="shared" si="14"/>
        <v>14195</v>
      </c>
      <c r="I190" s="21">
        <f t="shared" si="13"/>
        <v>15531</v>
      </c>
      <c r="J190" s="27">
        <f t="shared" si="11"/>
        <v>14195</v>
      </c>
    </row>
    <row r="191" spans="1:10" x14ac:dyDescent="0.3">
      <c r="A191" s="28">
        <v>2.1800000000000002</v>
      </c>
      <c r="B191" s="113" t="s">
        <v>294</v>
      </c>
      <c r="C191" s="114"/>
      <c r="D191" s="32">
        <v>861101</v>
      </c>
      <c r="E191" s="32" t="s">
        <v>26</v>
      </c>
      <c r="F191" s="24">
        <v>72700</v>
      </c>
      <c r="G191" s="21">
        <f t="shared" si="12"/>
        <v>65430</v>
      </c>
      <c r="H191" s="21">
        <f t="shared" si="14"/>
        <v>61795</v>
      </c>
      <c r="I191" s="21">
        <f t="shared" si="13"/>
        <v>67611</v>
      </c>
      <c r="J191" s="27">
        <f t="shared" si="11"/>
        <v>61795</v>
      </c>
    </row>
    <row r="192" spans="1:10" x14ac:dyDescent="0.3">
      <c r="A192" s="28">
        <v>1.2</v>
      </c>
      <c r="B192" s="113" t="s">
        <v>295</v>
      </c>
      <c r="C192" s="114"/>
      <c r="D192" s="32">
        <v>893812</v>
      </c>
      <c r="E192" s="32" t="s">
        <v>26</v>
      </c>
      <c r="F192" s="24">
        <v>40000</v>
      </c>
      <c r="G192" s="21">
        <f t="shared" si="12"/>
        <v>36000</v>
      </c>
      <c r="H192" s="21">
        <f t="shared" si="14"/>
        <v>34000</v>
      </c>
      <c r="I192" s="21">
        <f t="shared" si="13"/>
        <v>37200</v>
      </c>
      <c r="J192" s="27">
        <f t="shared" si="11"/>
        <v>34000</v>
      </c>
    </row>
    <row r="193" spans="2:10" ht="30.75" customHeight="1" x14ac:dyDescent="0.3">
      <c r="B193" s="110" t="s">
        <v>168</v>
      </c>
      <c r="C193" s="110"/>
      <c r="D193" s="59">
        <v>890297</v>
      </c>
      <c r="E193" s="97" t="s">
        <v>61</v>
      </c>
      <c r="F193" s="1">
        <v>60000</v>
      </c>
      <c r="G193" s="1">
        <v>60000</v>
      </c>
      <c r="H193" s="1">
        <v>60000</v>
      </c>
      <c r="I193" s="1">
        <v>60000</v>
      </c>
      <c r="J193" s="1">
        <v>60000</v>
      </c>
    </row>
    <row r="194" spans="2:10" ht="31.5" customHeight="1" x14ac:dyDescent="0.3">
      <c r="B194" s="110" t="s">
        <v>169</v>
      </c>
      <c r="C194" s="110"/>
      <c r="D194" s="59">
        <v>890397</v>
      </c>
      <c r="E194" s="97"/>
      <c r="F194" s="1">
        <v>60000</v>
      </c>
      <c r="G194" s="1">
        <v>60000</v>
      </c>
      <c r="H194" s="1">
        <v>60000</v>
      </c>
      <c r="I194" s="1">
        <v>60000</v>
      </c>
      <c r="J194" s="1">
        <v>60000</v>
      </c>
    </row>
    <row r="195" spans="2:10" x14ac:dyDescent="0.3">
      <c r="B195" s="110" t="s">
        <v>170</v>
      </c>
      <c r="C195" s="110"/>
      <c r="D195" s="59">
        <v>890402</v>
      </c>
      <c r="E195" s="97"/>
      <c r="F195" s="1">
        <v>60000</v>
      </c>
      <c r="G195" s="1">
        <v>60000</v>
      </c>
      <c r="H195" s="1">
        <v>60000</v>
      </c>
      <c r="I195" s="1">
        <v>60000</v>
      </c>
      <c r="J195" s="1">
        <v>60000</v>
      </c>
    </row>
    <row r="196" spans="2:10" x14ac:dyDescent="0.3">
      <c r="B196" s="110" t="s">
        <v>171</v>
      </c>
      <c r="C196" s="110"/>
      <c r="D196" s="59">
        <v>930102</v>
      </c>
      <c r="E196" s="97"/>
      <c r="F196" s="1">
        <v>620000</v>
      </c>
      <c r="G196" s="1">
        <v>620000</v>
      </c>
      <c r="H196" s="1">
        <v>620000</v>
      </c>
      <c r="I196" s="1">
        <v>620000</v>
      </c>
      <c r="J196" s="1">
        <v>620000</v>
      </c>
    </row>
    <row r="197" spans="2:10" x14ac:dyDescent="0.3">
      <c r="B197" s="110" t="s">
        <v>172</v>
      </c>
      <c r="C197" s="110"/>
      <c r="D197" s="59">
        <v>930102</v>
      </c>
      <c r="E197" s="97"/>
      <c r="F197" s="1">
        <v>620000</v>
      </c>
      <c r="G197" s="1">
        <v>620000</v>
      </c>
      <c r="H197" s="1">
        <v>620000</v>
      </c>
      <c r="I197" s="1">
        <v>620000</v>
      </c>
      <c r="J197" s="1">
        <v>620000</v>
      </c>
    </row>
    <row r="198" spans="2:10" x14ac:dyDescent="0.3">
      <c r="B198" s="110" t="s">
        <v>173</v>
      </c>
      <c r="C198" s="110"/>
      <c r="D198" s="59">
        <v>930102</v>
      </c>
      <c r="E198" s="97"/>
      <c r="F198" s="1">
        <v>620000</v>
      </c>
      <c r="G198" s="1">
        <v>620000</v>
      </c>
      <c r="H198" s="1">
        <v>620000</v>
      </c>
      <c r="I198" s="1">
        <v>620000</v>
      </c>
      <c r="J198" s="1">
        <v>620000</v>
      </c>
    </row>
    <row r="199" spans="2:10" x14ac:dyDescent="0.3">
      <c r="B199" s="110" t="s">
        <v>174</v>
      </c>
      <c r="C199" s="110"/>
      <c r="D199" s="59">
        <v>930103</v>
      </c>
      <c r="E199" s="97"/>
      <c r="F199" s="1">
        <v>280000</v>
      </c>
      <c r="G199" s="1">
        <v>280000</v>
      </c>
      <c r="H199" s="1">
        <v>280000</v>
      </c>
      <c r="I199" s="1">
        <v>280000</v>
      </c>
      <c r="J199" s="1">
        <v>280000</v>
      </c>
    </row>
    <row r="200" spans="2:10" ht="15.75" customHeight="1" x14ac:dyDescent="0.3">
      <c r="B200" s="96" t="s">
        <v>175</v>
      </c>
      <c r="C200" s="96"/>
      <c r="D200" s="3">
        <v>991101</v>
      </c>
      <c r="E200" s="97"/>
      <c r="F200" s="1">
        <v>715000</v>
      </c>
      <c r="G200" s="1">
        <v>715000</v>
      </c>
      <c r="H200" s="1">
        <v>715000</v>
      </c>
      <c r="I200" s="1">
        <v>715000</v>
      </c>
      <c r="J200" s="1">
        <v>715000</v>
      </c>
    </row>
    <row r="201" spans="2:10" ht="15.75" customHeight="1" x14ac:dyDescent="0.3">
      <c r="B201" s="96" t="s">
        <v>176</v>
      </c>
      <c r="C201" s="96"/>
      <c r="D201" s="3">
        <v>941301</v>
      </c>
      <c r="E201" s="97"/>
      <c r="F201" s="1">
        <v>715000</v>
      </c>
      <c r="G201" s="1">
        <v>715000</v>
      </c>
      <c r="H201" s="1">
        <v>715000</v>
      </c>
      <c r="I201" s="1">
        <v>715000</v>
      </c>
      <c r="J201" s="1">
        <v>715000</v>
      </c>
    </row>
    <row r="202" spans="2:10" ht="15.75" customHeight="1" x14ac:dyDescent="0.3">
      <c r="B202" s="118" t="s">
        <v>297</v>
      </c>
      <c r="C202" s="119"/>
      <c r="D202" s="3">
        <v>990901</v>
      </c>
      <c r="E202" s="97"/>
      <c r="F202" s="1">
        <v>715000</v>
      </c>
      <c r="G202" s="1">
        <v>715000</v>
      </c>
      <c r="H202" s="1">
        <v>715000</v>
      </c>
      <c r="I202" s="1">
        <v>715000</v>
      </c>
      <c r="J202" s="1">
        <v>715000</v>
      </c>
    </row>
    <row r="203" spans="2:10" ht="15.75" customHeight="1" x14ac:dyDescent="0.3">
      <c r="B203" s="96" t="s">
        <v>177</v>
      </c>
      <c r="C203" s="96"/>
      <c r="D203" s="59">
        <v>890275</v>
      </c>
      <c r="E203" s="97"/>
      <c r="F203" s="1">
        <v>125000</v>
      </c>
      <c r="G203" s="1">
        <v>125000</v>
      </c>
      <c r="H203" s="1">
        <v>125000</v>
      </c>
      <c r="I203" s="1">
        <v>125000</v>
      </c>
      <c r="J203" s="1">
        <v>125000</v>
      </c>
    </row>
    <row r="204" spans="2:10" ht="15.75" customHeight="1" x14ac:dyDescent="0.3">
      <c r="B204" s="96" t="s">
        <v>178</v>
      </c>
      <c r="C204" s="96"/>
      <c r="D204" s="59">
        <v>890375</v>
      </c>
      <c r="E204" s="97"/>
      <c r="F204" s="1">
        <v>125000</v>
      </c>
      <c r="G204" s="1">
        <v>125000</v>
      </c>
      <c r="H204" s="1">
        <v>125000</v>
      </c>
      <c r="I204" s="1">
        <v>125000</v>
      </c>
      <c r="J204" s="1">
        <v>125000</v>
      </c>
    </row>
    <row r="205" spans="2:10" ht="15.75" customHeight="1" x14ac:dyDescent="0.3">
      <c r="B205" s="96" t="s">
        <v>179</v>
      </c>
      <c r="C205" s="96"/>
      <c r="D205" s="59">
        <v>890475</v>
      </c>
      <c r="E205" s="97"/>
      <c r="F205" s="1">
        <v>125000</v>
      </c>
      <c r="G205" s="1">
        <v>125000</v>
      </c>
      <c r="H205" s="1">
        <v>125000</v>
      </c>
      <c r="I205" s="1">
        <v>125000</v>
      </c>
      <c r="J205" s="1">
        <v>125000</v>
      </c>
    </row>
    <row r="206" spans="2:10" x14ac:dyDescent="0.3">
      <c r="B206" s="123" t="s">
        <v>241</v>
      </c>
      <c r="C206" s="123"/>
      <c r="D206" s="3" t="s">
        <v>242</v>
      </c>
      <c r="E206" s="97"/>
      <c r="F206" s="1">
        <v>70</v>
      </c>
      <c r="G206" s="1">
        <v>70</v>
      </c>
      <c r="H206" s="1">
        <v>70</v>
      </c>
      <c r="I206" s="1">
        <v>70</v>
      </c>
      <c r="J206" s="1">
        <v>70</v>
      </c>
    </row>
    <row r="207" spans="2:10" ht="18" customHeight="1" x14ac:dyDescent="0.3">
      <c r="B207" s="120" t="s">
        <v>180</v>
      </c>
      <c r="C207" s="121"/>
      <c r="D207" s="121"/>
      <c r="E207" s="121"/>
      <c r="F207" s="122"/>
      <c r="G207" s="21"/>
      <c r="H207" s="21"/>
      <c r="I207" s="21"/>
      <c r="J207" s="30"/>
    </row>
    <row r="208" spans="2:10" ht="15.75" customHeight="1" x14ac:dyDescent="0.3">
      <c r="B208" s="96" t="s">
        <v>181</v>
      </c>
      <c r="C208" s="96"/>
      <c r="D208" s="3" t="s">
        <v>182</v>
      </c>
      <c r="E208" s="115" t="s">
        <v>183</v>
      </c>
      <c r="F208" s="2">
        <v>215000</v>
      </c>
      <c r="G208" s="2">
        <v>215000</v>
      </c>
      <c r="H208" s="2">
        <v>215000</v>
      </c>
      <c r="I208" s="2">
        <v>215000</v>
      </c>
      <c r="J208" s="2">
        <v>215000</v>
      </c>
    </row>
    <row r="209" spans="1:10" ht="15.75" customHeight="1" x14ac:dyDescent="0.3">
      <c r="B209" s="96" t="s">
        <v>184</v>
      </c>
      <c r="C209" s="96"/>
      <c r="D209" s="3" t="s">
        <v>185</v>
      </c>
      <c r="E209" s="115"/>
      <c r="F209" s="2">
        <v>315000</v>
      </c>
      <c r="G209" s="2">
        <v>315000</v>
      </c>
      <c r="H209" s="2">
        <v>315000</v>
      </c>
      <c r="I209" s="2">
        <v>315000</v>
      </c>
      <c r="J209" s="2">
        <v>315000</v>
      </c>
    </row>
    <row r="210" spans="1:10" x14ac:dyDescent="0.3">
      <c r="B210" s="116" t="s">
        <v>186</v>
      </c>
      <c r="C210" s="116"/>
      <c r="D210" s="3" t="s">
        <v>187</v>
      </c>
      <c r="E210" s="115"/>
      <c r="F210" s="2">
        <v>460000</v>
      </c>
      <c r="G210" s="2">
        <v>460000</v>
      </c>
      <c r="H210" s="2">
        <v>460000</v>
      </c>
      <c r="I210" s="2">
        <v>460000</v>
      </c>
      <c r="J210" s="2">
        <v>460000</v>
      </c>
    </row>
    <row r="211" spans="1:10" x14ac:dyDescent="0.3">
      <c r="B211" s="116" t="s">
        <v>188</v>
      </c>
      <c r="C211" s="116"/>
      <c r="D211" s="3" t="s">
        <v>189</v>
      </c>
      <c r="E211" s="115"/>
      <c r="F211" s="2">
        <v>560000</v>
      </c>
      <c r="G211" s="2">
        <v>560000</v>
      </c>
      <c r="H211" s="2">
        <v>560000</v>
      </c>
      <c r="I211" s="2">
        <v>560000</v>
      </c>
      <c r="J211" s="2">
        <v>560000</v>
      </c>
    </row>
    <row r="212" spans="1:10" x14ac:dyDescent="0.3">
      <c r="B212" s="116" t="s">
        <v>190</v>
      </c>
      <c r="C212" s="116"/>
      <c r="D212" s="3" t="s">
        <v>191</v>
      </c>
      <c r="E212" s="115"/>
      <c r="F212" s="2">
        <v>1020000</v>
      </c>
      <c r="G212" s="2">
        <v>1020000</v>
      </c>
      <c r="H212" s="2">
        <v>1020000</v>
      </c>
      <c r="I212" s="2">
        <v>1020000</v>
      </c>
      <c r="J212" s="2">
        <v>1020000</v>
      </c>
    </row>
    <row r="213" spans="1:10" x14ac:dyDescent="0.3">
      <c r="B213" s="116" t="s">
        <v>192</v>
      </c>
      <c r="C213" s="116"/>
      <c r="D213" s="3" t="s">
        <v>193</v>
      </c>
      <c r="E213" s="115"/>
      <c r="F213" s="2">
        <v>2030000</v>
      </c>
      <c r="G213" s="2">
        <v>2030000</v>
      </c>
      <c r="H213" s="2">
        <v>2030000</v>
      </c>
      <c r="I213" s="2">
        <v>2030000</v>
      </c>
      <c r="J213" s="2">
        <v>2030000</v>
      </c>
    </row>
    <row r="214" spans="1:10" ht="27.75" customHeight="1" x14ac:dyDescent="0.3">
      <c r="B214" s="117" t="s">
        <v>194</v>
      </c>
      <c r="C214" s="117"/>
      <c r="D214" s="117"/>
      <c r="E214" s="115"/>
      <c r="F214" s="2">
        <v>3000</v>
      </c>
      <c r="G214" s="2">
        <v>3000</v>
      </c>
      <c r="H214" s="2">
        <v>3000</v>
      </c>
      <c r="I214" s="2">
        <v>3000</v>
      </c>
      <c r="J214" s="2">
        <v>3000</v>
      </c>
    </row>
    <row r="215" spans="1:10" ht="30.75" customHeight="1" x14ac:dyDescent="0.3">
      <c r="B215" s="117" t="s">
        <v>195</v>
      </c>
      <c r="C215" s="117"/>
      <c r="D215" s="117"/>
      <c r="E215" s="115"/>
      <c r="F215" s="2">
        <v>35000</v>
      </c>
      <c r="G215" s="2">
        <v>35000</v>
      </c>
      <c r="H215" s="2">
        <v>35000</v>
      </c>
      <c r="I215" s="2">
        <v>35000</v>
      </c>
      <c r="J215" s="2">
        <v>35000</v>
      </c>
    </row>
    <row r="216" spans="1:10" s="53" customFormat="1" ht="30.75" customHeight="1" x14ac:dyDescent="0.3">
      <c r="A216" s="46"/>
      <c r="B216" s="47"/>
      <c r="C216" s="48"/>
      <c r="D216" s="49"/>
      <c r="E216" s="50"/>
      <c r="F216" s="51"/>
      <c r="G216" s="52"/>
      <c r="H216" s="52"/>
      <c r="I216" s="52"/>
    </row>
    <row r="217" spans="1:10" ht="51.75" customHeight="1" x14ac:dyDescent="0.3"/>
    <row r="218" spans="1:10" x14ac:dyDescent="0.3">
      <c r="B218" s="54" t="s">
        <v>196</v>
      </c>
      <c r="C218" s="54"/>
    </row>
    <row r="219" spans="1:10" x14ac:dyDescent="0.3">
      <c r="B219" s="6" t="s">
        <v>10</v>
      </c>
    </row>
  </sheetData>
  <mergeCells count="192">
    <mergeCell ref="B202:C202"/>
    <mergeCell ref="B207:F207"/>
    <mergeCell ref="B199:C199"/>
    <mergeCell ref="B200:C200"/>
    <mergeCell ref="B201:C201"/>
    <mergeCell ref="B203:C203"/>
    <mergeCell ref="B204:C204"/>
    <mergeCell ref="B205:C205"/>
    <mergeCell ref="E193:E206"/>
    <mergeCell ref="B194:C194"/>
    <mergeCell ref="B195:C195"/>
    <mergeCell ref="B196:C196"/>
    <mergeCell ref="B197:C197"/>
    <mergeCell ref="B198:C198"/>
    <mergeCell ref="B206:C206"/>
    <mergeCell ref="B208:C208"/>
    <mergeCell ref="E208:E215"/>
    <mergeCell ref="B209:C209"/>
    <mergeCell ref="B210:C210"/>
    <mergeCell ref="B211:C211"/>
    <mergeCell ref="B212:C212"/>
    <mergeCell ref="B213:C213"/>
    <mergeCell ref="B214:D214"/>
    <mergeCell ref="B215:D215"/>
    <mergeCell ref="B186:C186"/>
    <mergeCell ref="B187:C187"/>
    <mergeCell ref="B193:C193"/>
    <mergeCell ref="B174:C174"/>
    <mergeCell ref="B175:C175"/>
    <mergeCell ref="B176:C176"/>
    <mergeCell ref="B177:C177"/>
    <mergeCell ref="B178:C178"/>
    <mergeCell ref="B179:C179"/>
    <mergeCell ref="B191:C191"/>
    <mergeCell ref="B192:C192"/>
    <mergeCell ref="B180:C180"/>
    <mergeCell ref="B181:C181"/>
    <mergeCell ref="B182:C182"/>
    <mergeCell ref="B183:C183"/>
    <mergeCell ref="B184:C184"/>
    <mergeCell ref="B185:C185"/>
    <mergeCell ref="B169:C169"/>
    <mergeCell ref="B170:C170"/>
    <mergeCell ref="B171:C171"/>
    <mergeCell ref="B172:C172"/>
    <mergeCell ref="B173:C173"/>
    <mergeCell ref="B164:C164"/>
    <mergeCell ref="B165:C165"/>
    <mergeCell ref="B166:C166"/>
    <mergeCell ref="B167:C167"/>
    <mergeCell ref="B168:C168"/>
    <mergeCell ref="B158:C158"/>
    <mergeCell ref="B159:C159"/>
    <mergeCell ref="B160:C160"/>
    <mergeCell ref="B161:C161"/>
    <mergeCell ref="B162:C162"/>
    <mergeCell ref="B163:C163"/>
    <mergeCell ref="B153:C153"/>
    <mergeCell ref="B154:C154"/>
    <mergeCell ref="E154:E156"/>
    <mergeCell ref="B155:C155"/>
    <mergeCell ref="B156:C156"/>
    <mergeCell ref="B157:C157"/>
    <mergeCell ref="B147:C147"/>
    <mergeCell ref="B148:C148"/>
    <mergeCell ref="B149:C149"/>
    <mergeCell ref="B150:C150"/>
    <mergeCell ref="B151:C151"/>
    <mergeCell ref="B152:C152"/>
    <mergeCell ref="B144:C144"/>
    <mergeCell ref="B145:C145"/>
    <mergeCell ref="B146:C146"/>
    <mergeCell ref="B115:C115"/>
    <mergeCell ref="B117:C117"/>
    <mergeCell ref="B122:C122"/>
    <mergeCell ref="B126:C126"/>
    <mergeCell ref="B127:C127"/>
    <mergeCell ref="B128:C128"/>
    <mergeCell ref="B136:C136"/>
    <mergeCell ref="B109:C109"/>
    <mergeCell ref="E109:E114"/>
    <mergeCell ref="B110:C110"/>
    <mergeCell ref="B111:C111"/>
    <mergeCell ref="B112:C112"/>
    <mergeCell ref="B113:C113"/>
    <mergeCell ref="B114:C114"/>
    <mergeCell ref="B105:C105"/>
    <mergeCell ref="B107:C107"/>
    <mergeCell ref="B108:C108"/>
    <mergeCell ref="E107:E108"/>
    <mergeCell ref="B98:C98"/>
    <mergeCell ref="B100:C100"/>
    <mergeCell ref="B101:C101"/>
    <mergeCell ref="B102:C102"/>
    <mergeCell ref="B103:C103"/>
    <mergeCell ref="B104:C104"/>
    <mergeCell ref="B92:C92"/>
    <mergeCell ref="B93:C93"/>
    <mergeCell ref="B94:C94"/>
    <mergeCell ref="B95:C95"/>
    <mergeCell ref="B96:C96"/>
    <mergeCell ref="B97:C97"/>
    <mergeCell ref="B85:C85"/>
    <mergeCell ref="B86:C86"/>
    <mergeCell ref="B87:C87"/>
    <mergeCell ref="B89:C89"/>
    <mergeCell ref="B90:C90"/>
    <mergeCell ref="B91:C91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79:C79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2:C42"/>
    <mergeCell ref="B43:C43"/>
    <mergeCell ref="B45:C45"/>
    <mergeCell ref="B46:C46"/>
    <mergeCell ref="B47:C47"/>
    <mergeCell ref="B48:C48"/>
    <mergeCell ref="B36:C36"/>
    <mergeCell ref="B37:C37"/>
    <mergeCell ref="B38:C38"/>
    <mergeCell ref="B39:C39"/>
    <mergeCell ref="B40:C40"/>
    <mergeCell ref="B41:C41"/>
    <mergeCell ref="A6:B6"/>
    <mergeCell ref="B30:C30"/>
    <mergeCell ref="B31:C31"/>
    <mergeCell ref="B32:C32"/>
    <mergeCell ref="B33:C33"/>
    <mergeCell ref="B34:C34"/>
    <mergeCell ref="B35:C35"/>
    <mergeCell ref="B23:C23"/>
    <mergeCell ref="B24:C24"/>
    <mergeCell ref="B25:C25"/>
    <mergeCell ref="B28:C28"/>
    <mergeCell ref="B29:C29"/>
    <mergeCell ref="F6:G6"/>
    <mergeCell ref="A7:B7"/>
    <mergeCell ref="F7:G7"/>
    <mergeCell ref="A8:B8"/>
    <mergeCell ref="B22:C22"/>
    <mergeCell ref="A1:B3"/>
    <mergeCell ref="C1:E2"/>
    <mergeCell ref="F1:G1"/>
    <mergeCell ref="F2:G2"/>
    <mergeCell ref="C3:E3"/>
    <mergeCell ref="F3:G3"/>
    <mergeCell ref="A9:B9"/>
    <mergeCell ref="C9:D9"/>
    <mergeCell ref="A10:B10"/>
    <mergeCell ref="C10:D10"/>
    <mergeCell ref="B14:C14"/>
    <mergeCell ref="B16:C16"/>
    <mergeCell ref="B17:C17"/>
    <mergeCell ref="B18:C18"/>
    <mergeCell ref="B19:C19"/>
    <mergeCell ref="B21:C21"/>
    <mergeCell ref="B12:C12"/>
    <mergeCell ref="B13:C13"/>
    <mergeCell ref="A5:B5"/>
  </mergeCells>
  <hyperlinks>
    <hyperlink ref="C10" r:id="rId1"/>
  </hyperlinks>
  <pageMargins left="0.7" right="0.7" top="0.75" bottom="0.75" header="0.3" footer="0.3"/>
  <pageSetup paperSize="9" scale="85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Facturacion</dc:creator>
  <cp:lastModifiedBy>Jefe Facturacion</cp:lastModifiedBy>
  <cp:lastPrinted>2022-06-29T14:50:59Z</cp:lastPrinted>
  <dcterms:created xsi:type="dcterms:W3CDTF">2021-12-31T12:58:44Z</dcterms:created>
  <dcterms:modified xsi:type="dcterms:W3CDTF">2022-08-25T14:33:59Z</dcterms:modified>
</cp:coreProperties>
</file>